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4680" windowWidth="20730" windowHeight="4725" activeTab="4"/>
  </bookViews>
  <sheets>
    <sheet name="arkusz obciążeń" sheetId="1" r:id="rId1"/>
    <sheet name="I makrocykl" sheetId="2" r:id="rId2"/>
    <sheet name="II makrocykl" sheetId="3" r:id="rId3"/>
    <sheet name="III makrocykl" sheetId="4" r:id="rId4"/>
    <sheet name="miesiące" sheetId="5" r:id="rId5"/>
    <sheet name="wykres obciążeń" sheetId="6" r:id="rId6"/>
    <sheet name="starty" sheetId="7" r:id="rId7"/>
    <sheet name="test laktatowy " sheetId="8" r:id="rId8"/>
    <sheet name="test wykres" sheetId="9" r:id="rId9"/>
  </sheets>
  <definedNames>
    <definedName name="_xlnm.Print_Area" localSheetId="0">'arkusz obciążeń'!$A$1:$Q$113</definedName>
    <definedName name="_xlnm.Print_Area" localSheetId="3">'III makrocykl'!$A$1:$N$31</definedName>
    <definedName name="_xlnm.Print_Area" localSheetId="6">'starty'!$A$1:$Z$111</definedName>
    <definedName name="_xlnm.Print_Area" localSheetId="7">'test laktatowy '!$A$1:$K$31</definedName>
    <definedName name="_xlnm.Print_Area" localSheetId="8">'test wykres'!$A$1:$N$71</definedName>
    <definedName name="_xlnm.Print_Area" localSheetId="5">'wykres obciążeń'!$A$1:$N$26</definedName>
    <definedName name="Z_A443224D_5243_475A_A526_95A2D3DFA952_.wvu.FilterData" localSheetId="0" hidden="1">'arkusz obciążeń'!$A$1:$Q$113</definedName>
    <definedName name="Z_A443224D_5243_475A_A526_95A2D3DFA952_.wvu.PrintArea" localSheetId="0" hidden="1">'arkusz obciążeń'!$A$1:$Q$113</definedName>
    <definedName name="Z_A443224D_5243_475A_A526_95A2D3DFA952_.wvu.PrintArea" localSheetId="6" hidden="1">'starty'!$A$1:$Z$105</definedName>
    <definedName name="Z_A443224D_5243_475A_A526_95A2D3DFA952_.wvu.PrintArea" localSheetId="7" hidden="1">'test laktatowy '!$A$1:$K$31</definedName>
    <definedName name="Z_A443224D_5243_475A_A526_95A2D3DFA952_.wvu.PrintArea" localSheetId="8" hidden="1">'test wykres'!$A$1:$N$71</definedName>
    <definedName name="Z_A443224D_5243_475A_A526_95A2D3DFA952_.wvu.PrintArea" localSheetId="5" hidden="1">'wykres obciążeń'!$A$1:$N$26</definedName>
    <definedName name="Z_DEB99525_087C_4E9D_99B6_98ABB9092D06_.wvu.FilterData" localSheetId="0" hidden="1">'arkusz obciążeń'!$A$1:$Q$113</definedName>
    <definedName name="Z_DEB99525_087C_4E9D_99B6_98ABB9092D06_.wvu.PrintArea" localSheetId="0" hidden="1">'arkusz obciążeń'!$A$1:$Q$113</definedName>
    <definedName name="Z_DEB99525_087C_4E9D_99B6_98ABB9092D06_.wvu.PrintArea" localSheetId="6" hidden="1">'starty'!$A$1:$Z$105</definedName>
    <definedName name="Z_DEB99525_087C_4E9D_99B6_98ABB9092D06_.wvu.PrintArea" localSheetId="7" hidden="1">'test laktatowy '!$A$1:$K$31</definedName>
    <definedName name="Z_DEB99525_087C_4E9D_99B6_98ABB9092D06_.wvu.PrintArea" localSheetId="8" hidden="1">'test wykres'!$A$1:$N$71</definedName>
    <definedName name="Z_DEB99525_087C_4E9D_99B6_98ABB9092D06_.wvu.PrintArea" localSheetId="5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7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8.xml><?xml version="1.0" encoding="utf-8"?>
<comments xmlns="http://schemas.openxmlformats.org/spreadsheetml/2006/main">
  <authors>
    <author>Acer2</author>
  </authors>
  <commentList>
    <comment ref="H23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3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8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<sst xmlns="http://schemas.openxmlformats.org/spreadsheetml/2006/main" count="565" uniqueCount="236">
  <si>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</si>
  <si>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</si>
  <si>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</si>
  <si>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</si>
  <si>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</si>
  <si>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</si>
  <si>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</si>
  <si>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</si>
  <si>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</si>
  <si>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</si>
  <si>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</si>
  <si>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</si>
  <si>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</si>
  <si>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</si>
  <si>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</si>
  <si>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</si>
  <si>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</si>
  <si>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</si>
  <si>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</si>
  <si>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</si>
  <si>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</si>
  <si>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</si>
  <si>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</si>
  <si>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</si>
  <si>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</si>
  <si>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</si>
  <si>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</si>
  <si>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</si>
  <si>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</si>
  <si>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</si>
  <si>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</si>
  <si>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</si>
  <si>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</si>
  <si>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</si>
  <si>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</si>
  <si>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</si>
  <si>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</si>
  <si>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</si>
  <si>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</si>
  <si>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</si>
  <si>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</si>
  <si>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</si>
  <si>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</si>
  <si>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</si>
  <si>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</si>
  <si>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</si>
  <si>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</si>
  <si>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</si>
  <si>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</si>
  <si>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</si>
  <si>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</si>
  <si>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</si>
  <si>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</si>
  <si>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</si>
  <si>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</si>
  <si>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</si>
  <si>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</si>
  <si>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</si>
  <si>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</si>
  <si>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</si>
  <si>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</si>
  <si>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</si>
  <si>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</si>
  <si>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</si>
  <si>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</si>
  <si>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</si>
  <si>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</si>
  <si>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</si>
  <si>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</si>
  <si>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</si>
  <si>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</si>
  <si>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</si>
  <si>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</si>
  <si>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</si>
  <si>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</si>
  <si>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</si>
  <si>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</si>
  <si>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</si>
  <si>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</si>
  <si>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</si>
  <si>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</si>
  <si>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</si>
  <si>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</si>
  <si>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</si>
  <si>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</si>
  <si>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</si>
  <si>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</si>
  <si>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</si>
  <si>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</si>
  <si>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</si>
  <si>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</si>
  <si>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</si>
  <si>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</si>
  <si>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</si>
  <si>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</si>
  <si>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</si>
  <si>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</si>
  <si>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</si>
  <si>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</si>
  <si>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</si>
  <si>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</si>
  <si>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</si>
  <si>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</si>
  <si>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</si>
  <si>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</si>
  <si>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</si>
  <si>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</si>
  <si>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</si>
  <si>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</si>
  <si>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</si>
  <si>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</si>
  <si>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</si>
  <si>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</si>
  <si>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</si>
  <si>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</si>
  <si>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</si>
  <si>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</si>
  <si>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</si>
  <si>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</si>
  <si>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</si>
  <si>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</si>
  <si>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</si>
  <si>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</si>
  <si>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</si>
  <si>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</si>
  <si>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</si>
  <si>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</si>
  <si>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</si>
  <si>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</si>
  <si>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</si>
  <si>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</si>
  <si>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</si>
  <si>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</si>
  <si>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</si>
  <si>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</si>
  <si>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</si>
  <si>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</si>
  <si>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</si>
  <si>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</si>
  <si>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</si>
  <si>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</si>
  <si>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</si>
  <si>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</si>
  <si>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</si>
  <si>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</si>
  <si>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</si>
  <si>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</si>
  <si>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</si>
  <si>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</si>
  <si>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</si>
  <si>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</si>
  <si>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</si>
  <si>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</si>
  <si>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</si>
  <si>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</si>
  <si>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</si>
  <si>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</si>
  <si>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</si>
  <si>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</si>
  <si>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</si>
  <si>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</si>
  <si>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</si>
  <si>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</si>
  <si>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</si>
  <si>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</si>
  <si>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</si>
  <si>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</si>
  <si>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</si>
  <si>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</si>
  <si>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</si>
  <si>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</si>
  <si>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</si>
  <si>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</si>
  <si>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</si>
  <si>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</si>
  <si>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6-12.05</t>
  </si>
  <si>
    <t>13-19.05</t>
  </si>
  <si>
    <t>20-26.05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</si>
  <si>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</si>
  <si>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</si>
  <si>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</si>
  <si>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</si>
  <si>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</si>
  <si>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</si>
  <si>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</si>
  <si>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</si>
  <si>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</si>
  <si>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</si>
  <si>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grupa treningowa:</t>
  </si>
  <si>
    <t>trener:</t>
  </si>
  <si>
    <t>miesiące</t>
  </si>
  <si>
    <t>Akcje szkoleniowe - terminy, miejsca:</t>
  </si>
  <si>
    <t>Nazwa zawodów</t>
  </si>
  <si>
    <t>Zgrupowania</t>
  </si>
  <si>
    <t>Obciążenia treningowe PLAN</t>
  </si>
  <si>
    <t>okres treningowy</t>
  </si>
  <si>
    <t>Ilość jednostek w wodzie</t>
  </si>
  <si>
    <t>SUMA jednostek treningowych</t>
  </si>
  <si>
    <t>Objętość tygodniowa /km/</t>
  </si>
  <si>
    <t>objętośc/jednostkę treningową</t>
  </si>
  <si>
    <t>Obciążenia treningowe REALIZACJA</t>
  </si>
  <si>
    <t>Kontrola obciążen treningowych, techniki, stanu zdrowia:</t>
  </si>
  <si>
    <t>Testy laktatowe</t>
  </si>
  <si>
    <t>Kontrola techniki</t>
  </si>
  <si>
    <t>Badania lekarskie</t>
  </si>
  <si>
    <t>Kontrola zmęczenia (kinaza kreatynowa)</t>
  </si>
  <si>
    <t>zawody kontolne</t>
  </si>
  <si>
    <t>zawody główne</t>
  </si>
  <si>
    <t>zgrupowania</t>
  </si>
  <si>
    <t>badania,testy</t>
  </si>
  <si>
    <t>UWAGA: wpisujemy dane tylko w pola białe, pola żółte są wypełniane automatycznie po wypełnieniu arkusza obciążeń</t>
  </si>
  <si>
    <t xml:space="preserve">Kolejne tygodnie     </t>
  </si>
  <si>
    <t>objętość makrocykl</t>
  </si>
  <si>
    <t>Analiza startów zawodników w sezonie 2017/2018</t>
  </si>
  <si>
    <t>Program szkolenia wrzesień - grudzień 2018</t>
  </si>
  <si>
    <t>Program szkolenia styczeń - maj 2019</t>
  </si>
  <si>
    <t>Program szkolenia czerwiec-sierpień 2019</t>
  </si>
  <si>
    <t>przerwa między powtórzeniami/po serii</t>
  </si>
  <si>
    <t>27-02.09</t>
  </si>
  <si>
    <t>03-09.09</t>
  </si>
  <si>
    <t>3-9.12</t>
  </si>
  <si>
    <t>28-3.02</t>
  </si>
  <si>
    <t>25-03.03</t>
  </si>
  <si>
    <t>29-05.05</t>
  </si>
  <si>
    <t>27-02.06</t>
  </si>
  <si>
    <t>5-11.08</t>
  </si>
  <si>
    <t>12-18.08</t>
  </si>
  <si>
    <t>19-25.08</t>
  </si>
  <si>
    <t>Analiza obciążeń treningowych zawodników w sezonie 2018/2019</t>
  </si>
  <si>
    <t>31-06.01</t>
  </si>
  <si>
    <t>07-13.01</t>
  </si>
  <si>
    <t>29-04.08</t>
  </si>
  <si>
    <t>1 minuta/3 minuty</t>
  </si>
  <si>
    <t>5 minut</t>
  </si>
  <si>
    <t>20-30 minut</t>
  </si>
  <si>
    <t>ŁĄCZNIE sezon 2018/2019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</si>
</sst>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;@"/>
    <numFmt numFmtId="166" formatCode="0.000"/>
    <numFmt numFmtId="167" formatCode="#,##0.0"/>
    <numFmt numFmtId="168" formatCode="0.0;[Red]0.0"/>
    <numFmt numFmtId="169" formatCode="mmmm\ yy"/>
    <numFmt numFmtId="170" formatCode="0.000;[Red]0.000"/>
    <numFmt numFmtId="171" formatCode="m/d/yyyy"/>
    <numFmt numFmtId="172" formatCode="[$-415]dddd\,\ d\ mmmm\ yyyy"/>
  </numFmts>
  <fonts count="8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.25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56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/>
    </xf>
    <xf numFmtId="0" fontId="75" fillId="0" borderId="13" xfId="0" applyFont="1" applyBorder="1" applyAlignment="1">
      <alignment/>
    </xf>
    <xf numFmtId="0" fontId="74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164" fontId="76" fillId="0" borderId="12" xfId="0" applyNumberFormat="1" applyFont="1" applyBorder="1" applyAlignment="1">
      <alignment horizontal="center"/>
    </xf>
    <xf numFmtId="164" fontId="76" fillId="0" borderId="16" xfId="0" applyNumberFormat="1" applyFont="1" applyBorder="1" applyAlignment="1">
      <alignment horizontal="center"/>
    </xf>
    <xf numFmtId="164" fontId="76" fillId="0" borderId="13" xfId="0" applyNumberFormat="1" applyFont="1" applyBorder="1" applyAlignment="1">
      <alignment horizontal="center"/>
    </xf>
    <xf numFmtId="164" fontId="76" fillId="0" borderId="17" xfId="0" applyNumberFormat="1" applyFont="1" applyBorder="1" applyAlignment="1">
      <alignment horizontal="center"/>
    </xf>
    <xf numFmtId="0" fontId="74" fillId="0" borderId="13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6" fillId="0" borderId="19" xfId="0" applyNumberFormat="1" applyFont="1" applyBorder="1" applyAlignment="1">
      <alignment horizontal="center"/>
    </xf>
    <xf numFmtId="0" fontId="76" fillId="0" borderId="10" xfId="0" applyNumberFormat="1" applyFont="1" applyBorder="1" applyAlignment="1">
      <alignment horizontal="center"/>
    </xf>
    <xf numFmtId="0" fontId="76" fillId="0" borderId="20" xfId="0" applyNumberFormat="1" applyFont="1" applyBorder="1" applyAlignment="1">
      <alignment horizontal="center"/>
    </xf>
    <xf numFmtId="0" fontId="76" fillId="0" borderId="16" xfId="0" applyNumberFormat="1" applyFont="1" applyBorder="1" applyAlignment="1">
      <alignment horizontal="center"/>
    </xf>
    <xf numFmtId="0" fontId="76" fillId="0" borderId="21" xfId="0" applyNumberFormat="1" applyFont="1" applyBorder="1" applyAlignment="1">
      <alignment horizontal="center"/>
    </xf>
    <xf numFmtId="0" fontId="76" fillId="0" borderId="22" xfId="0" applyNumberFormat="1" applyFont="1" applyBorder="1" applyAlignment="1">
      <alignment horizontal="center"/>
    </xf>
    <xf numFmtId="0" fontId="76" fillId="0" borderId="23" xfId="0" applyNumberFormat="1" applyFont="1" applyBorder="1" applyAlignment="1">
      <alignment horizontal="center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4" fillId="0" borderId="26" xfId="0" applyFont="1" applyBorder="1" applyAlignment="1">
      <alignment vertical="center"/>
    </xf>
    <xf numFmtId="0" fontId="74" fillId="0" borderId="27" xfId="0" applyFont="1" applyBorder="1" applyAlignment="1">
      <alignment vertical="center" wrapText="1"/>
    </xf>
    <xf numFmtId="0" fontId="74" fillId="0" borderId="28" xfId="0" applyFont="1" applyBorder="1" applyAlignment="1">
      <alignment wrapText="1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22" xfId="0" applyFont="1" applyBorder="1" applyAlignment="1">
      <alignment vertical="center" wrapText="1"/>
    </xf>
    <xf numFmtId="0" fontId="35" fillId="33" borderId="22" xfId="0" applyFont="1" applyFill="1" applyBorder="1" applyAlignment="1">
      <alignment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5" fillId="33" borderId="29" xfId="0" applyFont="1" applyFill="1" applyBorder="1" applyAlignment="1">
      <alignment vertical="center" wrapText="1"/>
    </xf>
    <xf numFmtId="0" fontId="35" fillId="33" borderId="21" xfId="0" applyFont="1" applyFill="1" applyBorder="1" applyAlignment="1">
      <alignment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2" fillId="0" borderId="0" xfId="52">
      <alignment/>
      <protection/>
    </xf>
    <xf numFmtId="4" fontId="2" fillId="0" borderId="0" xfId="52" applyNumberFormat="1" applyAlignment="1">
      <alignment horizontal="center"/>
      <protection/>
    </xf>
    <xf numFmtId="0" fontId="2" fillId="34" borderId="0" xfId="52" applyFill="1">
      <alignment/>
      <protection/>
    </xf>
    <xf numFmtId="0" fontId="2" fillId="35" borderId="0" xfId="52" applyFill="1">
      <alignment/>
      <protection/>
    </xf>
    <xf numFmtId="166" fontId="2" fillId="0" borderId="0" xfId="52" applyNumberFormat="1" applyAlignment="1">
      <alignment horizontal="right"/>
      <protection/>
    </xf>
    <xf numFmtId="2" fontId="2" fillId="0" borderId="0" xfId="52" applyNumberFormat="1" applyAlignment="1">
      <alignment horizontal="right"/>
      <protection/>
    </xf>
    <xf numFmtId="0" fontId="4" fillId="0" borderId="0" xfId="52" applyNumberFormat="1" applyFont="1" applyAlignment="1">
      <alignment horizontal="right"/>
      <protection/>
    </xf>
    <xf numFmtId="0" fontId="2" fillId="0" borderId="0" xfId="52" applyAlignment="1">
      <alignment horizontal="right"/>
      <protection/>
    </xf>
    <xf numFmtId="166" fontId="5" fillId="36" borderId="19" xfId="52" applyNumberFormat="1" applyFont="1" applyFill="1" applyBorder="1" applyAlignment="1">
      <alignment horizontal="right"/>
      <protection/>
    </xf>
    <xf numFmtId="0" fontId="6" fillId="0" borderId="31" xfId="52" applyFont="1" applyBorder="1" applyAlignment="1">
      <alignment horizontal="right"/>
      <protection/>
    </xf>
    <xf numFmtId="4" fontId="2" fillId="0" borderId="31" xfId="52" applyNumberFormat="1" applyBorder="1" applyAlignment="1">
      <alignment horizontal="center"/>
      <protection/>
    </xf>
    <xf numFmtId="0" fontId="2" fillId="0" borderId="31" xfId="52" applyBorder="1" applyAlignment="1">
      <alignment horizontal="right"/>
      <protection/>
    </xf>
    <xf numFmtId="0" fontId="2" fillId="0" borderId="32" xfId="52" applyBorder="1" applyAlignment="1">
      <alignment horizontal="right"/>
      <protection/>
    </xf>
    <xf numFmtId="166" fontId="5" fillId="36" borderId="33" xfId="52" applyNumberFormat="1" applyFont="1" applyFill="1" applyBorder="1" applyAlignment="1">
      <alignment horizontal="right"/>
      <protection/>
    </xf>
    <xf numFmtId="0" fontId="6" fillId="0" borderId="0" xfId="52" applyFont="1" applyBorder="1" applyAlignment="1">
      <alignment horizontal="right"/>
      <protection/>
    </xf>
    <xf numFmtId="4" fontId="2" fillId="0" borderId="0" xfId="52" applyNumberFormat="1" applyBorder="1" applyAlignment="1">
      <alignment horizontal="center"/>
      <protection/>
    </xf>
    <xf numFmtId="0" fontId="2" fillId="0" borderId="0" xfId="52" applyBorder="1" applyAlignment="1">
      <alignment horizontal="right"/>
      <protection/>
    </xf>
    <xf numFmtId="0" fontId="2" fillId="0" borderId="34" xfId="52" applyBorder="1" applyAlignment="1">
      <alignment horizontal="right"/>
      <protection/>
    </xf>
    <xf numFmtId="166" fontId="2" fillId="0" borderId="0" xfId="52" applyNumberFormat="1" applyBorder="1" applyAlignment="1">
      <alignment horizontal="right"/>
      <protection/>
    </xf>
    <xf numFmtId="47" fontId="2" fillId="0" borderId="34" xfId="52" applyNumberFormat="1" applyFont="1" applyBorder="1" applyAlignment="1">
      <alignment horizontal="right"/>
      <protection/>
    </xf>
    <xf numFmtId="0" fontId="5" fillId="0" borderId="33" xfId="52" applyFont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0" fontId="2" fillId="0" borderId="0" xfId="52" applyNumberFormat="1" applyBorder="1" applyAlignment="1">
      <alignment horizontal="right"/>
      <protection/>
    </xf>
    <xf numFmtId="0" fontId="4" fillId="0" borderId="0" xfId="52" applyFont="1" applyBorder="1" applyAlignment="1">
      <alignment/>
      <protection/>
    </xf>
    <xf numFmtId="0" fontId="2" fillId="0" borderId="34" xfId="52" applyFont="1" applyBorder="1" applyAlignment="1">
      <alignment horizontal="right"/>
      <protection/>
    </xf>
    <xf numFmtId="0" fontId="5" fillId="0" borderId="0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34" xfId="52" applyFont="1" applyBorder="1" applyAlignment="1">
      <alignment horizontal="left"/>
      <protection/>
    </xf>
    <xf numFmtId="0" fontId="2" fillId="0" borderId="33" xfId="52" applyBorder="1" applyAlignment="1">
      <alignment horizontal="right"/>
      <protection/>
    </xf>
    <xf numFmtId="0" fontId="2" fillId="0" borderId="0" xfId="52" applyBorder="1" applyAlignment="1">
      <alignment horizontal="left"/>
      <protection/>
    </xf>
    <xf numFmtId="0" fontId="4" fillId="0" borderId="0" xfId="52" applyNumberFormat="1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2" fillId="0" borderId="33" xfId="52" applyBorder="1">
      <alignment/>
      <protection/>
    </xf>
    <xf numFmtId="0" fontId="2" fillId="0" borderId="34" xfId="52" applyBorder="1">
      <alignment/>
      <protection/>
    </xf>
    <xf numFmtId="0" fontId="2" fillId="0" borderId="35" xfId="52" applyBorder="1">
      <alignment/>
      <protection/>
    </xf>
    <xf numFmtId="0" fontId="2" fillId="0" borderId="36" xfId="52" applyBorder="1">
      <alignment/>
      <protection/>
    </xf>
    <xf numFmtId="4" fontId="2" fillId="0" borderId="36" xfId="52" applyNumberFormat="1" applyBorder="1" applyAlignment="1">
      <alignment horizontal="center"/>
      <protection/>
    </xf>
    <xf numFmtId="0" fontId="2" fillId="0" borderId="36" xfId="52" applyBorder="1" applyAlignment="1">
      <alignment horizontal="right"/>
      <protection/>
    </xf>
    <xf numFmtId="0" fontId="2" fillId="0" borderId="37" xfId="52" applyBorder="1">
      <alignment/>
      <protection/>
    </xf>
    <xf numFmtId="0" fontId="77" fillId="0" borderId="38" xfId="0" applyFont="1" applyBorder="1" applyAlignment="1">
      <alignment horizontal="center"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78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36" borderId="0" xfId="52" applyFill="1">
      <alignment/>
      <protection/>
    </xf>
    <xf numFmtId="0" fontId="2" fillId="34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 horizontal="center" vertical="center"/>
      <protection/>
    </xf>
    <xf numFmtId="47" fontId="7" fillId="36" borderId="0" xfId="52" applyNumberFormat="1" applyFont="1" applyFill="1" applyBorder="1" applyAlignment="1">
      <alignment horizontal="center"/>
      <protection/>
    </xf>
    <xf numFmtId="47" fontId="7" fillId="36" borderId="31" xfId="52" applyNumberFormat="1" applyFont="1" applyFill="1" applyBorder="1" applyAlignment="1">
      <alignment horizontal="center"/>
      <protection/>
    </xf>
    <xf numFmtId="0" fontId="56" fillId="0" borderId="39" xfId="0" applyFont="1" applyBorder="1" applyAlignment="1">
      <alignment/>
    </xf>
    <xf numFmtId="0" fontId="56" fillId="0" borderId="40" xfId="0" applyFont="1" applyBorder="1" applyAlignment="1">
      <alignment/>
    </xf>
    <xf numFmtId="164" fontId="56" fillId="0" borderId="23" xfId="0" applyNumberFormat="1" applyFont="1" applyBorder="1" applyAlignment="1">
      <alignment horizontal="center"/>
    </xf>
    <xf numFmtId="16" fontId="56" fillId="0" borderId="39" xfId="0" applyNumberFormat="1" applyFont="1" applyBorder="1" applyAlignment="1">
      <alignment/>
    </xf>
    <xf numFmtId="0" fontId="56" fillId="0" borderId="39" xfId="0" applyFont="1" applyBorder="1" applyAlignment="1">
      <alignment horizontal="center"/>
    </xf>
    <xf numFmtId="167" fontId="56" fillId="0" borderId="21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41" xfId="0" applyFont="1" applyBorder="1" applyAlignment="1">
      <alignment/>
    </xf>
    <xf numFmtId="164" fontId="56" fillId="0" borderId="42" xfId="0" applyNumberFormat="1" applyFont="1" applyBorder="1" applyAlignment="1">
      <alignment horizontal="center"/>
    </xf>
    <xf numFmtId="0" fontId="56" fillId="0" borderId="43" xfId="0" applyFont="1" applyBorder="1" applyAlignment="1">
      <alignment/>
    </xf>
    <xf numFmtId="0" fontId="56" fillId="0" borderId="44" xfId="0" applyFont="1" applyBorder="1" applyAlignment="1">
      <alignment horizontal="center" vertical="center"/>
    </xf>
    <xf numFmtId="0" fontId="56" fillId="0" borderId="44" xfId="0" applyFont="1" applyBorder="1" applyAlignment="1">
      <alignment horizontal="left" vertical="center"/>
    </xf>
    <xf numFmtId="164" fontId="56" fillId="0" borderId="35" xfId="0" applyNumberFormat="1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0" borderId="45" xfId="0" applyFont="1" applyBorder="1" applyAlignment="1">
      <alignment horizontal="center"/>
    </xf>
    <xf numFmtId="0" fontId="56" fillId="0" borderId="46" xfId="0" applyFont="1" applyBorder="1" applyAlignment="1">
      <alignment/>
    </xf>
    <xf numFmtId="167" fontId="56" fillId="0" borderId="24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67" fontId="56" fillId="0" borderId="25" xfId="0" applyNumberFormat="1" applyFont="1" applyBorder="1" applyAlignment="1">
      <alignment horizontal="center"/>
    </xf>
    <xf numFmtId="0" fontId="56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56" fillId="35" borderId="0" xfId="0" applyFont="1" applyFill="1" applyAlignment="1">
      <alignment/>
    </xf>
    <xf numFmtId="164" fontId="42" fillId="37" borderId="0" xfId="0" applyNumberFormat="1" applyFont="1" applyFill="1" applyAlignment="1">
      <alignment/>
    </xf>
    <xf numFmtId="0" fontId="56" fillId="36" borderId="0" xfId="0" applyFont="1" applyFill="1" applyAlignment="1">
      <alignment/>
    </xf>
    <xf numFmtId="0" fontId="56" fillId="38" borderId="0" xfId="0" applyFont="1" applyFill="1" applyAlignment="1">
      <alignment/>
    </xf>
    <xf numFmtId="0" fontId="56" fillId="35" borderId="51" xfId="0" applyFont="1" applyFill="1" applyBorder="1" applyAlignment="1">
      <alignment horizontal="center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76" fillId="35" borderId="43" xfId="0" applyFont="1" applyFill="1" applyBorder="1" applyAlignment="1">
      <alignment horizontal="center" vertical="center" wrapText="1"/>
    </xf>
    <xf numFmtId="164" fontId="43" fillId="35" borderId="53" xfId="0" applyNumberFormat="1" applyFont="1" applyFill="1" applyBorder="1" applyAlignment="1">
      <alignment horizontal="center" vertical="center" wrapText="1"/>
    </xf>
    <xf numFmtId="164" fontId="43" fillId="35" borderId="54" xfId="0" applyNumberFormat="1" applyFont="1" applyFill="1" applyBorder="1" applyAlignment="1">
      <alignment horizontal="center" vertical="center" wrapText="1"/>
    </xf>
    <xf numFmtId="164" fontId="43" fillId="35" borderId="55" xfId="0" applyNumberFormat="1" applyFont="1" applyFill="1" applyBorder="1" applyAlignment="1">
      <alignment horizontal="center" vertical="center" wrapText="1"/>
    </xf>
    <xf numFmtId="164" fontId="43" fillId="35" borderId="42" xfId="0" applyNumberFormat="1" applyFont="1" applyFill="1" applyBorder="1" applyAlignment="1">
      <alignment horizontal="center" vertical="center" wrapText="1"/>
    </xf>
    <xf numFmtId="164" fontId="43" fillId="35" borderId="38" xfId="0" applyNumberFormat="1" applyFont="1" applyFill="1" applyBorder="1" applyAlignment="1">
      <alignment horizontal="center" vertical="center" wrapText="1"/>
    </xf>
    <xf numFmtId="168" fontId="43" fillId="35" borderId="56" xfId="0" applyNumberFormat="1" applyFont="1" applyFill="1" applyBorder="1" applyAlignment="1">
      <alignment horizontal="center" vertical="center" wrapText="1"/>
    </xf>
    <xf numFmtId="168" fontId="43" fillId="35" borderId="13" xfId="0" applyNumberFormat="1" applyFont="1" applyFill="1" applyBorder="1" applyAlignment="1">
      <alignment horizontal="center" vertical="center" wrapText="1"/>
    </xf>
    <xf numFmtId="168" fontId="43" fillId="35" borderId="57" xfId="0" applyNumberFormat="1" applyFont="1" applyFill="1" applyBorder="1" applyAlignment="1">
      <alignment horizontal="center" vertical="center" wrapText="1"/>
    </xf>
    <xf numFmtId="168" fontId="43" fillId="35" borderId="58" xfId="0" applyNumberFormat="1" applyFont="1" applyFill="1" applyBorder="1" applyAlignment="1">
      <alignment horizontal="center" vertical="center" wrapText="1"/>
    </xf>
    <xf numFmtId="168" fontId="43" fillId="35" borderId="25" xfId="0" applyNumberFormat="1" applyFont="1" applyFill="1" applyBorder="1" applyAlignment="1">
      <alignment horizontal="center" vertical="center" wrapText="1"/>
    </xf>
    <xf numFmtId="168" fontId="43" fillId="35" borderId="59" xfId="0" applyNumberFormat="1" applyFont="1" applyFill="1" applyBorder="1" applyAlignment="1">
      <alignment horizontal="center" vertical="center" wrapText="1"/>
    </xf>
    <xf numFmtId="168" fontId="43" fillId="35" borderId="17" xfId="0" applyNumberFormat="1" applyFont="1" applyFill="1" applyBorder="1" applyAlignment="1">
      <alignment horizontal="center" vertical="center" wrapText="1"/>
    </xf>
    <xf numFmtId="168" fontId="43" fillId="35" borderId="60" xfId="0" applyNumberFormat="1" applyFont="1" applyFill="1" applyBorder="1" applyAlignment="1">
      <alignment horizontal="center" vertical="center" wrapText="1"/>
    </xf>
    <xf numFmtId="168" fontId="43" fillId="35" borderId="61" xfId="0" applyNumberFormat="1" applyFont="1" applyFill="1" applyBorder="1" applyAlignment="1">
      <alignment horizontal="center" vertical="center" wrapText="1"/>
    </xf>
    <xf numFmtId="168" fontId="43" fillId="35" borderId="62" xfId="0" applyNumberFormat="1" applyFont="1" applyFill="1" applyBorder="1" applyAlignment="1">
      <alignment horizontal="center" vertical="center" wrapText="1"/>
    </xf>
    <xf numFmtId="168" fontId="43" fillId="35" borderId="42" xfId="0" applyNumberFormat="1" applyFont="1" applyFill="1" applyBorder="1" applyAlignment="1">
      <alignment horizontal="center" vertical="center" wrapText="1"/>
    </xf>
    <xf numFmtId="0" fontId="56" fillId="35" borderId="63" xfId="0" applyFont="1" applyFill="1" applyBorder="1" applyAlignment="1">
      <alignment horizontal="center" vertical="center" wrapText="1"/>
    </xf>
    <xf numFmtId="0" fontId="56" fillId="39" borderId="54" xfId="0" applyFont="1" applyFill="1" applyBorder="1" applyAlignment="1" applyProtection="1">
      <alignment/>
      <protection locked="0"/>
    </xf>
    <xf numFmtId="0" fontId="42" fillId="39" borderId="53" xfId="0" applyFont="1" applyFill="1" applyBorder="1" applyAlignment="1" applyProtection="1">
      <alignment horizontal="center" vertical="center" wrapText="1"/>
      <protection locked="0"/>
    </xf>
    <xf numFmtId="2" fontId="56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56" fillId="39" borderId="55" xfId="0" applyFont="1" applyFill="1" applyBorder="1" applyAlignment="1" applyProtection="1">
      <alignment horizontal="center" vertical="center" wrapText="1"/>
      <protection locked="0"/>
    </xf>
    <xf numFmtId="0" fontId="56" fillId="39" borderId="64" xfId="0" applyFont="1" applyFill="1" applyBorder="1" applyAlignment="1" applyProtection="1">
      <alignment vertical="center" wrapText="1"/>
      <protection locked="0"/>
    </xf>
    <xf numFmtId="0" fontId="56" fillId="35" borderId="43" xfId="0" applyFont="1" applyFill="1" applyBorder="1" applyAlignment="1">
      <alignment horizontal="center" vertical="center" wrapText="1"/>
    </xf>
    <xf numFmtId="0" fontId="44" fillId="35" borderId="26" xfId="0" applyNumberFormat="1" applyFont="1" applyFill="1" applyBorder="1" applyAlignment="1">
      <alignment horizontal="center" vertical="center" wrapText="1"/>
    </xf>
    <xf numFmtId="0" fontId="44" fillId="35" borderId="15" xfId="0" applyNumberFormat="1" applyFont="1" applyFill="1" applyBorder="1" applyAlignment="1">
      <alignment horizontal="center" vertical="center" wrapText="1"/>
    </xf>
    <xf numFmtId="0" fontId="44" fillId="35" borderId="27" xfId="0" applyNumberFormat="1" applyFont="1" applyFill="1" applyBorder="1" applyAlignment="1">
      <alignment horizontal="center" vertical="center" wrapText="1"/>
    </xf>
    <xf numFmtId="0" fontId="44" fillId="35" borderId="12" xfId="0" applyNumberFormat="1" applyFont="1" applyFill="1" applyBorder="1" applyAlignment="1">
      <alignment horizontal="center" vertical="center" wrapText="1"/>
    </xf>
    <xf numFmtId="0" fontId="44" fillId="35" borderId="65" xfId="0" applyNumberFormat="1" applyFont="1" applyFill="1" applyBorder="1" applyAlignment="1">
      <alignment horizontal="center" vertical="center" wrapText="1"/>
    </xf>
    <xf numFmtId="0" fontId="44" fillId="35" borderId="66" xfId="0" applyNumberFormat="1" applyFont="1" applyFill="1" applyBorder="1" applyAlignment="1">
      <alignment horizontal="center" vertical="center" wrapText="1"/>
    </xf>
    <xf numFmtId="0" fontId="44" fillId="35" borderId="67" xfId="0" applyNumberFormat="1" applyFont="1" applyFill="1" applyBorder="1" applyAlignment="1">
      <alignment horizontal="center" vertical="center" wrapText="1"/>
    </xf>
    <xf numFmtId="164" fontId="43" fillId="35" borderId="68" xfId="0" applyNumberFormat="1" applyFont="1" applyFill="1" applyBorder="1" applyAlignment="1">
      <alignment horizontal="center" vertical="center" wrapText="1"/>
    </xf>
    <xf numFmtId="164" fontId="43" fillId="35" borderId="64" xfId="0" applyNumberFormat="1" applyFont="1" applyFill="1" applyBorder="1" applyAlignment="1">
      <alignment horizontal="center" vertical="center" wrapText="1"/>
    </xf>
    <xf numFmtId="0" fontId="35" fillId="39" borderId="42" xfId="0" applyFont="1" applyFill="1" applyBorder="1" applyAlignment="1" applyProtection="1">
      <alignment horizontal="center" vertical="center" wrapText="1" shrinkToFit="1"/>
      <protection locked="0"/>
    </xf>
    <xf numFmtId="0" fontId="42" fillId="39" borderId="66" xfId="0" applyFont="1" applyFill="1" applyBorder="1" applyAlignment="1" applyProtection="1">
      <alignment horizontal="center" vertical="center" wrapText="1" shrinkToFit="1"/>
      <protection locked="0"/>
    </xf>
    <xf numFmtId="0" fontId="35" fillId="39" borderId="27" xfId="0" applyFont="1" applyFill="1" applyBorder="1" applyAlignment="1" applyProtection="1">
      <alignment horizontal="center" vertical="center" wrapText="1" shrinkToFit="1"/>
      <protection locked="0"/>
    </xf>
    <xf numFmtId="0" fontId="39" fillId="39" borderId="67" xfId="0" applyFont="1" applyFill="1" applyBorder="1" applyAlignment="1" applyProtection="1">
      <alignment horizontal="center" vertical="center" wrapText="1" shrinkToFit="1"/>
      <protection locked="0"/>
    </xf>
    <xf numFmtId="0" fontId="42" fillId="39" borderId="38" xfId="0" applyFont="1" applyFill="1" applyBorder="1" applyAlignment="1" applyProtection="1">
      <alignment horizontal="center" vertical="center" wrapText="1"/>
      <protection locked="0"/>
    </xf>
    <xf numFmtId="0" fontId="35" fillId="39" borderId="54" xfId="0" applyFont="1" applyFill="1" applyBorder="1" applyAlignment="1" applyProtection="1">
      <alignment horizontal="center" vertical="center" wrapText="1"/>
      <protection locked="0"/>
    </xf>
    <xf numFmtId="0" fontId="45" fillId="0" borderId="55" xfId="0" applyFont="1" applyFill="1" applyBorder="1" applyAlignment="1" applyProtection="1">
      <alignment horizontal="center" vertical="center" wrapText="1"/>
      <protection locked="0"/>
    </xf>
    <xf numFmtId="0" fontId="45" fillId="0" borderId="42" xfId="0" applyFont="1" applyFill="1" applyBorder="1" applyAlignment="1" applyProtection="1">
      <alignment vertical="center" wrapText="1"/>
      <protection locked="0"/>
    </xf>
    <xf numFmtId="0" fontId="45" fillId="0" borderId="55" xfId="0" applyFont="1" applyFill="1" applyBorder="1" applyAlignment="1" applyProtection="1">
      <alignment vertical="center" wrapText="1"/>
      <protection locked="0"/>
    </xf>
    <xf numFmtId="0" fontId="45" fillId="0" borderId="64" xfId="0" applyFont="1" applyFill="1" applyBorder="1" applyAlignment="1" applyProtection="1">
      <alignment vertical="center" wrapText="1"/>
      <protection locked="0"/>
    </xf>
    <xf numFmtId="0" fontId="56" fillId="0" borderId="69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Fill="1" applyBorder="1" applyAlignment="1" applyProtection="1">
      <alignment horizontal="center" vertical="center" wrapText="1"/>
      <protection locked="0"/>
    </xf>
    <xf numFmtId="0" fontId="56" fillId="0" borderId="25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7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/>
      <protection locked="0"/>
    </xf>
    <xf numFmtId="0" fontId="56" fillId="0" borderId="32" xfId="0" applyFont="1" applyBorder="1" applyAlignment="1" applyProtection="1">
      <alignment/>
      <protection locked="0"/>
    </xf>
    <xf numFmtId="0" fontId="56" fillId="0" borderId="16" xfId="0" applyFont="1" applyBorder="1" applyAlignment="1" applyProtection="1">
      <alignment/>
      <protection locked="0"/>
    </xf>
    <xf numFmtId="0" fontId="56" fillId="0" borderId="29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/>
      <protection locked="0"/>
    </xf>
    <xf numFmtId="0" fontId="56" fillId="0" borderId="29" xfId="0" applyFont="1" applyBorder="1" applyAlignment="1" applyProtection="1">
      <alignment/>
      <protection locked="0"/>
    </xf>
    <xf numFmtId="0" fontId="56" fillId="0" borderId="23" xfId="0" applyFont="1" applyBorder="1" applyAlignment="1" applyProtection="1">
      <alignment/>
      <protection locked="0"/>
    </xf>
    <xf numFmtId="0" fontId="56" fillId="0" borderId="30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/>
      <protection locked="0"/>
    </xf>
    <xf numFmtId="0" fontId="56" fillId="0" borderId="30" xfId="0" applyFont="1" applyBorder="1" applyAlignment="1" applyProtection="1">
      <alignment/>
      <protection locked="0"/>
    </xf>
    <xf numFmtId="0" fontId="56" fillId="0" borderId="17" xfId="0" applyFont="1" applyBorder="1" applyAlignment="1" applyProtection="1">
      <alignment/>
      <protection locked="0"/>
    </xf>
    <xf numFmtId="0" fontId="79" fillId="0" borderId="0" xfId="0" applyFont="1" applyAlignment="1">
      <alignment/>
    </xf>
    <xf numFmtId="0" fontId="48" fillId="33" borderId="38" xfId="0" applyFont="1" applyFill="1" applyBorder="1" applyAlignment="1">
      <alignment vertical="center" wrapText="1"/>
    </xf>
    <xf numFmtId="0" fontId="48" fillId="33" borderId="68" xfId="0" applyFont="1" applyFill="1" applyBorder="1" applyAlignment="1">
      <alignment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76" fillId="35" borderId="6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4" fillId="35" borderId="28" xfId="0" applyNumberFormat="1" applyFont="1" applyFill="1" applyBorder="1" applyAlignment="1">
      <alignment horizontal="center" vertical="center" wrapText="1"/>
    </xf>
    <xf numFmtId="0" fontId="43" fillId="35" borderId="38" xfId="0" applyNumberFormat="1" applyFont="1" applyFill="1" applyBorder="1" applyAlignment="1">
      <alignment horizontal="center" vertical="center" wrapText="1"/>
    </xf>
    <xf numFmtId="0" fontId="80" fillId="35" borderId="54" xfId="0" applyFont="1" applyFill="1" applyBorder="1" applyAlignment="1">
      <alignment horizontal="center" vertical="center"/>
    </xf>
    <xf numFmtId="0" fontId="80" fillId="35" borderId="55" xfId="0" applyFont="1" applyFill="1" applyBorder="1" applyAlignment="1">
      <alignment horizontal="center" vertical="center"/>
    </xf>
    <xf numFmtId="0" fontId="80" fillId="35" borderId="28" xfId="0" applyFont="1" applyFill="1" applyBorder="1" applyAlignment="1">
      <alignment horizontal="center" vertical="center"/>
    </xf>
    <xf numFmtId="0" fontId="45" fillId="0" borderId="53" xfId="0" applyFont="1" applyFill="1" applyBorder="1" applyAlignment="1" applyProtection="1">
      <alignment horizontal="center" vertical="center" wrapText="1"/>
      <protection locked="0"/>
    </xf>
    <xf numFmtId="0" fontId="56" fillId="0" borderId="54" xfId="0" applyFont="1" applyBorder="1" applyAlignment="1" applyProtection="1">
      <alignment/>
      <protection locked="0"/>
    </xf>
    <xf numFmtId="0" fontId="56" fillId="0" borderId="55" xfId="0" applyFont="1" applyBorder="1" applyAlignment="1" applyProtection="1">
      <alignment/>
      <protection locked="0"/>
    </xf>
    <xf numFmtId="0" fontId="45" fillId="0" borderId="54" xfId="0" applyFont="1" applyFill="1" applyBorder="1" applyAlignment="1" applyProtection="1">
      <alignment horizontal="center" vertical="center" wrapText="1"/>
      <protection locked="0"/>
    </xf>
    <xf numFmtId="0" fontId="45" fillId="0" borderId="54" xfId="0" applyFont="1" applyFill="1" applyBorder="1" applyAlignment="1" applyProtection="1">
      <alignment vertical="center" wrapText="1"/>
      <protection locked="0"/>
    </xf>
    <xf numFmtId="170" fontId="35" fillId="0" borderId="56" xfId="0" applyNumberFormat="1" applyFont="1" applyFill="1" applyBorder="1" applyAlignment="1" applyProtection="1">
      <alignment vertical="center" wrapText="1"/>
      <protection locked="0"/>
    </xf>
    <xf numFmtId="170" fontId="35" fillId="0" borderId="62" xfId="0" applyNumberFormat="1" applyFont="1" applyFill="1" applyBorder="1" applyAlignment="1" applyProtection="1">
      <alignment vertical="center" wrapText="1"/>
      <protection locked="0"/>
    </xf>
    <xf numFmtId="170" fontId="50" fillId="0" borderId="59" xfId="0" applyNumberFormat="1" applyFont="1" applyFill="1" applyBorder="1" applyAlignment="1" applyProtection="1">
      <alignment vertical="center" wrapText="1"/>
      <protection locked="0"/>
    </xf>
    <xf numFmtId="170" fontId="39" fillId="0" borderId="71" xfId="0" applyNumberFormat="1" applyFont="1" applyFill="1" applyBorder="1" applyAlignment="1" applyProtection="1">
      <alignment horizontal="center" vertical="center" wrapText="1"/>
      <protection locked="0"/>
    </xf>
    <xf numFmtId="170" fontId="35" fillId="0" borderId="47" xfId="0" applyNumberFormat="1" applyFont="1" applyFill="1" applyBorder="1" applyAlignment="1" applyProtection="1">
      <alignment vertical="center" wrapText="1"/>
      <protection locked="0"/>
    </xf>
    <xf numFmtId="170" fontId="35" fillId="0" borderId="58" xfId="0" applyNumberFormat="1" applyFont="1" applyFill="1" applyBorder="1" applyAlignment="1" applyProtection="1">
      <alignment vertical="center" wrapText="1"/>
      <protection locked="0"/>
    </xf>
    <xf numFmtId="170" fontId="35" fillId="0" borderId="59" xfId="0" applyNumberFormat="1" applyFont="1" applyFill="1" applyBorder="1" applyAlignment="1" applyProtection="1">
      <alignment vertical="center" wrapText="1"/>
      <protection locked="0"/>
    </xf>
    <xf numFmtId="170" fontId="35" fillId="0" borderId="57" xfId="0" applyNumberFormat="1" applyFont="1" applyFill="1" applyBorder="1" applyAlignment="1" applyProtection="1">
      <alignment vertical="center" wrapText="1"/>
      <protection locked="0"/>
    </xf>
    <xf numFmtId="170" fontId="35" fillId="0" borderId="61" xfId="0" applyNumberFormat="1" applyFont="1" applyFill="1" applyBorder="1" applyAlignment="1" applyProtection="1">
      <alignment vertical="center" wrapText="1"/>
      <protection locked="0"/>
    </xf>
    <xf numFmtId="0" fontId="44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43" xfId="0" applyFont="1" applyBorder="1" applyAlignment="1" applyProtection="1">
      <alignment horizontal="center" vertical="center" wrapText="1"/>
      <protection locked="0"/>
    </xf>
    <xf numFmtId="168" fontId="43" fillId="0" borderId="64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38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54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68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53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55" xfId="0" applyNumberFormat="1" applyFont="1" applyFill="1" applyBorder="1" applyAlignment="1" applyProtection="1">
      <alignment horizontal="center" vertical="center" wrapText="1"/>
      <protection locked="0"/>
    </xf>
    <xf numFmtId="168" fontId="43" fillId="0" borderId="42" xfId="0" applyNumberFormat="1" applyFont="1" applyFill="1" applyBorder="1" applyAlignment="1" applyProtection="1">
      <alignment horizontal="center" vertical="center" wrapText="1"/>
      <protection locked="0"/>
    </xf>
    <xf numFmtId="167" fontId="43" fillId="35" borderId="38" xfId="0" applyNumberFormat="1" applyFont="1" applyFill="1" applyBorder="1" applyAlignment="1">
      <alignment horizontal="center" vertical="center" wrapText="1"/>
    </xf>
    <xf numFmtId="167" fontId="80" fillId="35" borderId="54" xfId="0" applyNumberFormat="1" applyFont="1" applyFill="1" applyBorder="1" applyAlignment="1">
      <alignment horizontal="center" vertical="center"/>
    </xf>
    <xf numFmtId="0" fontId="56" fillId="39" borderId="68" xfId="0" applyFont="1" applyFill="1" applyBorder="1" applyAlignment="1" applyProtection="1">
      <alignment vertical="center" wrapText="1"/>
      <protection locked="0"/>
    </xf>
    <xf numFmtId="0" fontId="35" fillId="39" borderId="54" xfId="0" applyFont="1" applyFill="1" applyBorder="1" applyAlignment="1" applyProtection="1">
      <alignment horizontal="center" vertical="center" wrapText="1" shrinkToFit="1"/>
      <protection locked="0"/>
    </xf>
    <xf numFmtId="0" fontId="42" fillId="39" borderId="27" xfId="0" applyFont="1" applyFill="1" applyBorder="1" applyAlignment="1" applyProtection="1">
      <alignment horizontal="center" vertical="center" wrapText="1"/>
      <protection locked="0"/>
    </xf>
    <xf numFmtId="0" fontId="42" fillId="39" borderId="42" xfId="0" applyFont="1" applyFill="1" applyBorder="1" applyAlignment="1" applyProtection="1">
      <alignment horizontal="center" vertical="center" wrapText="1"/>
      <protection locked="0"/>
    </xf>
    <xf numFmtId="0" fontId="56" fillId="0" borderId="64" xfId="0" applyFont="1" applyBorder="1" applyAlignment="1" applyProtection="1">
      <alignment/>
      <protection locked="0"/>
    </xf>
    <xf numFmtId="0" fontId="45" fillId="0" borderId="42" xfId="0" applyFont="1" applyFill="1" applyBorder="1" applyAlignment="1" applyProtection="1">
      <alignment horizontal="center" vertical="center" wrapText="1"/>
      <protection locked="0"/>
    </xf>
    <xf numFmtId="0" fontId="42" fillId="39" borderId="68" xfId="0" applyFont="1" applyFill="1" applyBorder="1" applyAlignment="1" applyProtection="1">
      <alignment horizontal="center" vertical="center" wrapText="1"/>
      <protection locked="0"/>
    </xf>
    <xf numFmtId="0" fontId="56" fillId="0" borderId="52" xfId="0" applyFont="1" applyBorder="1" applyAlignment="1" applyProtection="1">
      <alignment horizontal="center" vertical="center" wrapText="1"/>
      <protection locked="0"/>
    </xf>
    <xf numFmtId="0" fontId="56" fillId="0" borderId="63" xfId="0" applyFont="1" applyBorder="1" applyAlignment="1" applyProtection="1">
      <alignment horizontal="center" vertical="center" wrapTex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15" xfId="0" applyNumberFormat="1" applyFont="1" applyBorder="1" applyAlignment="1" applyProtection="1">
      <alignment horizontal="center" vertical="center" wrapText="1"/>
      <protection/>
    </xf>
    <xf numFmtId="0" fontId="56" fillId="0" borderId="52" xfId="0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 horizontal="center" vertical="center" wrapText="1"/>
      <protection/>
    </xf>
    <xf numFmtId="0" fontId="56" fillId="0" borderId="43" xfId="0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/>
    </xf>
    <xf numFmtId="0" fontId="35" fillId="0" borderId="27" xfId="0" applyFont="1" applyFill="1" applyBorder="1" applyAlignment="1" applyProtection="1">
      <alignment horizontal="center" vertical="center" wrapText="1"/>
      <protection/>
    </xf>
    <xf numFmtId="0" fontId="35" fillId="0" borderId="67" xfId="0" applyFont="1" applyFill="1" applyBorder="1" applyAlignment="1" applyProtection="1">
      <alignment horizontal="center" vertical="center" wrapText="1"/>
      <protection/>
    </xf>
    <xf numFmtId="0" fontId="35" fillId="0" borderId="54" xfId="0" applyFont="1" applyFill="1" applyBorder="1" applyAlignment="1" applyProtection="1">
      <alignment horizontal="center" vertical="center" wrapText="1"/>
      <protection/>
    </xf>
    <xf numFmtId="16" fontId="35" fillId="0" borderId="15" xfId="0" applyNumberFormat="1" applyFont="1" applyBorder="1" applyAlignment="1" applyProtection="1">
      <alignment horizontal="center" vertical="center" wrapText="1"/>
      <protection/>
    </xf>
    <xf numFmtId="0" fontId="35" fillId="0" borderId="53" xfId="0" applyNumberFormat="1" applyFont="1" applyBorder="1" applyAlignment="1" applyProtection="1">
      <alignment horizontal="center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0" fontId="35" fillId="0" borderId="67" xfId="0" applyFont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horizontal="center" vertical="center" wrapText="1"/>
      <protection/>
    </xf>
    <xf numFmtId="0" fontId="35" fillId="0" borderId="66" xfId="0" applyFont="1" applyBorder="1" applyAlignment="1" applyProtection="1">
      <alignment horizontal="center" vertical="center" wrapText="1"/>
      <protection/>
    </xf>
    <xf numFmtId="0" fontId="35" fillId="0" borderId="15" xfId="0" applyFont="1" applyBorder="1" applyAlignment="1" applyProtection="1">
      <alignment horizontal="center" vertical="center" wrapText="1"/>
      <protection/>
    </xf>
    <xf numFmtId="0" fontId="35" fillId="0" borderId="42" xfId="0" applyFont="1" applyBorder="1" applyAlignment="1" applyProtection="1">
      <alignment horizontal="center" vertical="center" wrapText="1"/>
      <protection/>
    </xf>
    <xf numFmtId="0" fontId="35" fillId="0" borderId="55" xfId="0" applyFont="1" applyBorder="1" applyAlignment="1" applyProtection="1">
      <alignment horizontal="center" vertical="center" wrapText="1"/>
      <protection/>
    </xf>
    <xf numFmtId="0" fontId="35" fillId="0" borderId="53" xfId="0" applyFont="1" applyFill="1" applyBorder="1" applyAlignment="1" applyProtection="1">
      <alignment horizontal="center" vertical="center" wrapText="1"/>
      <protection/>
    </xf>
    <xf numFmtId="0" fontId="56" fillId="39" borderId="64" xfId="0" applyFont="1" applyFill="1" applyBorder="1" applyAlignment="1" applyProtection="1">
      <alignment/>
      <protection locked="0"/>
    </xf>
    <xf numFmtId="0" fontId="42" fillId="39" borderId="54" xfId="0" applyFont="1" applyFill="1" applyBorder="1" applyAlignment="1" applyProtection="1">
      <alignment horizontal="center" vertical="center" textRotation="90" wrapText="1"/>
      <protection locked="0"/>
    </xf>
    <xf numFmtId="49" fontId="45" fillId="0" borderId="15" xfId="0" applyNumberFormat="1" applyFont="1" applyBorder="1" applyAlignment="1" applyProtection="1">
      <alignment horizontal="center" vertical="center" wrapText="1"/>
      <protection/>
    </xf>
    <xf numFmtId="49" fontId="45" fillId="0" borderId="68" xfId="0" applyNumberFormat="1" applyFont="1" applyBorder="1" applyAlignment="1" applyProtection="1">
      <alignment horizontal="center" vertical="center" wrapText="1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0" fontId="56" fillId="0" borderId="38" xfId="0" applyFont="1" applyBorder="1" applyAlignment="1" applyProtection="1">
      <alignment/>
      <protection locked="0"/>
    </xf>
    <xf numFmtId="167" fontId="80" fillId="35" borderId="55" xfId="0" applyNumberFormat="1" applyFont="1" applyFill="1" applyBorder="1" applyAlignment="1">
      <alignment horizontal="center" vertical="center"/>
    </xf>
    <xf numFmtId="0" fontId="44" fillId="35" borderId="72" xfId="0" applyNumberFormat="1" applyFont="1" applyFill="1" applyBorder="1" applyAlignment="1">
      <alignment horizontal="center" vertical="center" wrapText="1"/>
    </xf>
    <xf numFmtId="0" fontId="44" fillId="35" borderId="16" xfId="0" applyNumberFormat="1" applyFont="1" applyFill="1" applyBorder="1" applyAlignment="1">
      <alignment horizontal="center" vertical="center" wrapText="1"/>
    </xf>
    <xf numFmtId="170" fontId="35" fillId="0" borderId="71" xfId="0" applyNumberFormat="1" applyFont="1" applyFill="1" applyBorder="1" applyAlignment="1" applyProtection="1">
      <alignment vertical="center" wrapText="1"/>
      <protection locked="0"/>
    </xf>
    <xf numFmtId="0" fontId="39" fillId="39" borderId="28" xfId="0" applyFont="1" applyFill="1" applyBorder="1" applyAlignment="1" applyProtection="1">
      <alignment horizontal="center" vertical="center" wrapText="1" shrinkToFit="1"/>
      <protection locked="0"/>
    </xf>
    <xf numFmtId="49" fontId="45" fillId="0" borderId="73" xfId="0" applyNumberFormat="1" applyFont="1" applyBorder="1" applyAlignment="1" applyProtection="1">
      <alignment horizontal="center" vertical="center" wrapText="1"/>
      <protection/>
    </xf>
    <xf numFmtId="0" fontId="0" fillId="0" borderId="74" xfId="0" applyBorder="1" applyAlignment="1">
      <alignment/>
    </xf>
    <xf numFmtId="167" fontId="69" fillId="0" borderId="53" xfId="0" applyNumberFormat="1" applyFont="1" applyBorder="1" applyAlignment="1">
      <alignment horizontal="center" vertical="center"/>
    </xf>
    <xf numFmtId="0" fontId="69" fillId="0" borderId="38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39" borderId="67" xfId="0" applyFont="1" applyFill="1" applyBorder="1" applyAlignment="1" applyProtection="1">
      <alignment horizontal="center" vertical="center" wrapText="1" shrinkToFit="1"/>
      <protection locked="0"/>
    </xf>
    <xf numFmtId="169" fontId="45" fillId="0" borderId="38" xfId="0" applyNumberFormat="1" applyFont="1" applyBorder="1" applyAlignment="1" applyProtection="1">
      <alignment vertical="center" wrapText="1"/>
      <protection/>
    </xf>
    <xf numFmtId="169" fontId="45" fillId="0" borderId="41" xfId="0" applyNumberFormat="1" applyFont="1" applyBorder="1" applyAlignment="1" applyProtection="1">
      <alignment vertical="center"/>
      <protection/>
    </xf>
    <xf numFmtId="169" fontId="45" fillId="0" borderId="38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164" fontId="81" fillId="0" borderId="52" xfId="0" applyNumberFormat="1" applyFont="1" applyBorder="1" applyAlignment="1">
      <alignment horizontal="center" vertical="center"/>
    </xf>
    <xf numFmtId="164" fontId="81" fillId="0" borderId="63" xfId="0" applyNumberFormat="1" applyFont="1" applyBorder="1" applyAlignment="1">
      <alignment horizontal="center" vertical="center"/>
    </xf>
    <xf numFmtId="0" fontId="76" fillId="0" borderId="51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81" fillId="0" borderId="26" xfId="0" applyNumberFormat="1" applyFont="1" applyBorder="1" applyAlignment="1">
      <alignment horizontal="center" vertical="center"/>
    </xf>
    <xf numFmtId="0" fontId="81" fillId="0" borderId="56" xfId="0" applyNumberFormat="1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/>
    </xf>
    <xf numFmtId="0" fontId="77" fillId="0" borderId="51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73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76" fillId="0" borderId="51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82" fillId="0" borderId="73" xfId="0" applyNumberFormat="1" applyFont="1" applyBorder="1" applyAlignment="1">
      <alignment horizontal="center" vertical="center"/>
    </xf>
    <xf numFmtId="0" fontId="82" fillId="0" borderId="71" xfId="0" applyNumberFormat="1" applyFont="1" applyBorder="1" applyAlignment="1">
      <alignment horizontal="center" vertical="center"/>
    </xf>
    <xf numFmtId="0" fontId="82" fillId="0" borderId="51" xfId="0" applyNumberFormat="1" applyFont="1" applyBorder="1" applyAlignment="1">
      <alignment horizontal="center" vertical="center"/>
    </xf>
    <xf numFmtId="0" fontId="82" fillId="0" borderId="47" xfId="0" applyNumberFormat="1" applyFont="1" applyBorder="1" applyAlignment="1">
      <alignment horizontal="center" vertical="center"/>
    </xf>
    <xf numFmtId="164" fontId="82" fillId="0" borderId="52" xfId="0" applyNumberFormat="1" applyFont="1" applyBorder="1" applyAlignment="1">
      <alignment horizontal="center" vertical="center"/>
    </xf>
    <xf numFmtId="0" fontId="82" fillId="0" borderId="63" xfId="0" applyFont="1" applyBorder="1" applyAlignment="1">
      <alignment horizontal="center" vertical="center"/>
    </xf>
    <xf numFmtId="0" fontId="82" fillId="0" borderId="26" xfId="0" applyNumberFormat="1" applyFont="1" applyBorder="1" applyAlignment="1">
      <alignment horizontal="center" vertical="center"/>
    </xf>
    <xf numFmtId="0" fontId="82" fillId="0" borderId="56" xfId="0" applyNumberFormat="1" applyFont="1" applyBorder="1" applyAlignment="1">
      <alignment horizontal="center" vertical="center"/>
    </xf>
    <xf numFmtId="0" fontId="75" fillId="0" borderId="52" xfId="0" applyFont="1" applyBorder="1" applyAlignment="1">
      <alignment horizontal="center" wrapText="1"/>
    </xf>
    <xf numFmtId="0" fontId="75" fillId="0" borderId="63" xfId="0" applyFont="1" applyBorder="1" applyAlignment="1">
      <alignment horizontal="center" wrapText="1"/>
    </xf>
    <xf numFmtId="0" fontId="82" fillId="0" borderId="67" xfId="0" applyNumberFormat="1" applyFont="1" applyBorder="1" applyAlignment="1">
      <alignment horizontal="center" vertical="center"/>
    </xf>
    <xf numFmtId="0" fontId="82" fillId="0" borderId="58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49" fontId="56" fillId="0" borderId="59" xfId="0" applyNumberFormat="1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14" fontId="56" fillId="0" borderId="27" xfId="0" applyNumberFormat="1" applyFont="1" applyBorder="1" applyAlignment="1">
      <alignment horizontal="center" vertical="center"/>
    </xf>
    <xf numFmtId="14" fontId="56" fillId="0" borderId="59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center" wrapText="1"/>
    </xf>
    <xf numFmtId="0" fontId="76" fillId="0" borderId="35" xfId="0" applyFont="1" applyBorder="1" applyAlignment="1">
      <alignment horizontal="center" wrapText="1"/>
    </xf>
    <xf numFmtId="0" fontId="76" fillId="0" borderId="20" xfId="0" applyFont="1" applyBorder="1" applyAlignment="1">
      <alignment horizontal="center" wrapText="1"/>
    </xf>
    <xf numFmtId="0" fontId="76" fillId="0" borderId="14" xfId="0" applyFont="1" applyBorder="1" applyAlignment="1">
      <alignment horizontal="center" wrapText="1"/>
    </xf>
    <xf numFmtId="0" fontId="77" fillId="0" borderId="53" xfId="0" applyFont="1" applyBorder="1" applyAlignment="1">
      <alignment horizontal="center"/>
    </xf>
    <xf numFmtId="0" fontId="77" fillId="0" borderId="54" xfId="0" applyFont="1" applyBorder="1" applyAlignment="1">
      <alignment horizontal="center"/>
    </xf>
    <xf numFmtId="0" fontId="77" fillId="0" borderId="42" xfId="0" applyFont="1" applyBorder="1" applyAlignment="1">
      <alignment horizontal="center"/>
    </xf>
    <xf numFmtId="0" fontId="76" fillId="0" borderId="26" xfId="0" applyFont="1" applyBorder="1" applyAlignment="1">
      <alignment horizontal="center" wrapText="1"/>
    </xf>
    <xf numFmtId="0" fontId="76" fillId="0" borderId="56" xfId="0" applyFont="1" applyBorder="1" applyAlignment="1">
      <alignment horizontal="center" wrapText="1"/>
    </xf>
    <xf numFmtId="0" fontId="75" fillId="0" borderId="27" xfId="0" applyFont="1" applyBorder="1" applyAlignment="1">
      <alignment horizontal="center" wrapText="1" shrinkToFit="1"/>
    </xf>
    <xf numFmtId="0" fontId="75" fillId="0" borderId="59" xfId="0" applyFont="1" applyBorder="1" applyAlignment="1">
      <alignment horizontal="center" wrapText="1" shrinkToFit="1"/>
    </xf>
    <xf numFmtId="0" fontId="75" fillId="0" borderId="10" xfId="0" applyFont="1" applyBorder="1" applyAlignment="1">
      <alignment horizontal="center" wrapText="1"/>
    </xf>
    <xf numFmtId="0" fontId="75" fillId="0" borderId="11" xfId="0" applyFont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/>
    </xf>
    <xf numFmtId="0" fontId="69" fillId="0" borderId="64" xfId="0" applyFont="1" applyBorder="1" applyAlignment="1">
      <alignment horizontal="center"/>
    </xf>
    <xf numFmtId="0" fontId="77" fillId="0" borderId="55" xfId="0" applyFont="1" applyBorder="1" applyAlignment="1">
      <alignment horizontal="center"/>
    </xf>
    <xf numFmtId="0" fontId="77" fillId="0" borderId="38" xfId="0" applyFont="1" applyBorder="1" applyAlignment="1">
      <alignment horizontal="center"/>
    </xf>
    <xf numFmtId="0" fontId="77" fillId="0" borderId="68" xfId="0" applyFont="1" applyBorder="1" applyAlignment="1">
      <alignment horizontal="center"/>
    </xf>
    <xf numFmtId="0" fontId="76" fillId="0" borderId="52" xfId="0" applyFont="1" applyBorder="1" applyAlignment="1">
      <alignment horizontal="center" wrapText="1"/>
    </xf>
    <xf numFmtId="0" fontId="76" fillId="0" borderId="63" xfId="0" applyFont="1" applyBorder="1" applyAlignment="1">
      <alignment horizontal="center" wrapText="1"/>
    </xf>
    <xf numFmtId="0" fontId="51" fillId="35" borderId="47" xfId="0" applyNumberFormat="1" applyFont="1" applyFill="1" applyBorder="1" applyAlignment="1">
      <alignment horizontal="center" vertical="center" wrapText="1"/>
    </xf>
    <xf numFmtId="0" fontId="51" fillId="35" borderId="57" xfId="0" applyNumberFormat="1" applyFont="1" applyFill="1" applyBorder="1" applyAlignment="1">
      <alignment horizontal="center" vertical="center" wrapText="1"/>
    </xf>
    <xf numFmtId="168" fontId="53" fillId="35" borderId="41" xfId="0" applyNumberFormat="1" applyFont="1" applyFill="1" applyBorder="1" applyAlignment="1">
      <alignment horizontal="center" vertical="center" wrapText="1"/>
    </xf>
    <xf numFmtId="168" fontId="53" fillId="35" borderId="38" xfId="0" applyNumberFormat="1" applyFont="1" applyFill="1" applyBorder="1" applyAlignment="1">
      <alignment horizontal="center" vertical="center" wrapText="1"/>
    </xf>
    <xf numFmtId="168" fontId="48" fillId="33" borderId="38" xfId="0" applyNumberFormat="1" applyFont="1" applyFill="1" applyBorder="1" applyAlignment="1">
      <alignment horizontal="center" vertical="center" wrapText="1"/>
    </xf>
    <xf numFmtId="0" fontId="51" fillId="33" borderId="47" xfId="0" applyFont="1" applyFill="1" applyBorder="1" applyAlignment="1" applyProtection="1">
      <alignment horizontal="center" vertical="center" wrapText="1"/>
      <protection/>
    </xf>
    <xf numFmtId="0" fontId="51" fillId="33" borderId="57" xfId="0" applyFont="1" applyFill="1" applyBorder="1" applyAlignment="1" applyProtection="1">
      <alignment horizontal="center" vertical="center" wrapText="1"/>
      <protection/>
    </xf>
    <xf numFmtId="0" fontId="51" fillId="0" borderId="38" xfId="0" applyFont="1" applyBorder="1" applyAlignment="1" applyProtection="1">
      <alignment horizontal="center" vertical="center" wrapText="1"/>
      <protection/>
    </xf>
    <xf numFmtId="0" fontId="51" fillId="0" borderId="68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  <xf numFmtId="0" fontId="83" fillId="0" borderId="41" xfId="0" applyFont="1" applyBorder="1" applyAlignment="1" applyProtection="1">
      <alignment horizontal="center"/>
      <protection/>
    </xf>
    <xf numFmtId="0" fontId="83" fillId="0" borderId="38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51" fillId="35" borderId="50" xfId="0" applyNumberFormat="1" applyFont="1" applyFill="1" applyBorder="1" applyAlignment="1">
      <alignment horizontal="center" vertical="center" wrapText="1"/>
    </xf>
    <xf numFmtId="0" fontId="51" fillId="35" borderId="75" xfId="0" applyNumberFormat="1" applyFont="1" applyFill="1" applyBorder="1" applyAlignment="1">
      <alignment horizontal="center" vertical="center" wrapText="1"/>
    </xf>
    <xf numFmtId="164" fontId="84" fillId="35" borderId="41" xfId="0" applyNumberFormat="1" applyFont="1" applyFill="1" applyBorder="1" applyAlignment="1">
      <alignment horizontal="center" vertical="center" wrapText="1"/>
    </xf>
    <xf numFmtId="164" fontId="84" fillId="35" borderId="38" xfId="0" applyNumberFormat="1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169" fontId="45" fillId="0" borderId="38" xfId="0" applyNumberFormat="1" applyFont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169" fontId="45" fillId="0" borderId="41" xfId="0" applyNumberFormat="1" applyFont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center" vertical="center" wrapText="1"/>
      <protection/>
    </xf>
    <xf numFmtId="169" fontId="45" fillId="0" borderId="68" xfId="0" applyNumberFormat="1" applyFont="1" applyBorder="1" applyAlignment="1" applyProtection="1">
      <alignment horizontal="center" vertical="center" wrapText="1"/>
      <protection/>
    </xf>
    <xf numFmtId="0" fontId="51" fillId="35" borderId="71" xfId="0" applyNumberFormat="1" applyFont="1" applyFill="1" applyBorder="1" applyAlignment="1">
      <alignment horizontal="center" vertical="center" wrapText="1"/>
    </xf>
    <xf numFmtId="168" fontId="53" fillId="35" borderId="68" xfId="0" applyNumberFormat="1" applyFont="1" applyFill="1" applyBorder="1" applyAlignment="1">
      <alignment horizontal="center" vertical="center" wrapText="1"/>
    </xf>
    <xf numFmtId="0" fontId="51" fillId="35" borderId="60" xfId="0" applyNumberFormat="1" applyFont="1" applyFill="1" applyBorder="1" applyAlignment="1">
      <alignment horizontal="center" vertical="center" wrapText="1"/>
    </xf>
    <xf numFmtId="0" fontId="56" fillId="0" borderId="53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68" xfId="0" applyFont="1" applyBorder="1" applyAlignment="1">
      <alignment horizontal="center"/>
    </xf>
    <xf numFmtId="0" fontId="56" fillId="0" borderId="52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75" fillId="0" borderId="72" xfId="0" applyFont="1" applyBorder="1" applyAlignment="1">
      <alignment horizontal="center" wrapText="1"/>
    </xf>
    <xf numFmtId="0" fontId="75" fillId="0" borderId="18" xfId="0" applyFont="1" applyBorder="1" applyAlignment="1">
      <alignment horizontal="center" wrapText="1"/>
    </xf>
    <xf numFmtId="0" fontId="75" fillId="0" borderId="12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75" fillId="0" borderId="16" xfId="0" applyFont="1" applyBorder="1" applyAlignment="1">
      <alignment horizontal="center" wrapText="1"/>
    </xf>
    <xf numFmtId="0" fontId="75" fillId="0" borderId="17" xfId="0" applyFont="1" applyBorder="1" applyAlignment="1">
      <alignment horizontal="center" wrapText="1"/>
    </xf>
    <xf numFmtId="0" fontId="81" fillId="0" borderId="27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28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165" fontId="56" fillId="0" borderId="26" xfId="0" applyNumberFormat="1" applyFont="1" applyBorder="1" applyAlignment="1">
      <alignment horizontal="center" vertical="center"/>
    </xf>
    <xf numFmtId="165" fontId="56" fillId="0" borderId="76" xfId="0" applyNumberFormat="1" applyFont="1" applyBorder="1" applyAlignment="1">
      <alignment horizontal="center" vertical="center"/>
    </xf>
    <xf numFmtId="165" fontId="56" fillId="0" borderId="27" xfId="0" applyNumberFormat="1" applyFont="1" applyBorder="1" applyAlignment="1">
      <alignment horizontal="center" vertical="center"/>
    </xf>
    <xf numFmtId="165" fontId="56" fillId="0" borderId="10" xfId="0" applyNumberFormat="1" applyFont="1" applyBorder="1" applyAlignment="1">
      <alignment horizontal="center" vertical="center"/>
    </xf>
    <xf numFmtId="165" fontId="56" fillId="0" borderId="28" xfId="0" applyNumberFormat="1" applyFont="1" applyBorder="1" applyAlignment="1">
      <alignment horizontal="center" vertical="center"/>
    </xf>
    <xf numFmtId="165" fontId="56" fillId="0" borderId="20" xfId="0" applyNumberFormat="1" applyFont="1" applyBorder="1" applyAlignment="1">
      <alignment horizontal="center" vertical="center"/>
    </xf>
    <xf numFmtId="0" fontId="81" fillId="0" borderId="26" xfId="0" applyFont="1" applyBorder="1" applyAlignment="1">
      <alignment horizontal="center"/>
    </xf>
    <xf numFmtId="0" fontId="81" fillId="0" borderId="76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7" fillId="0" borderId="73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85" fillId="0" borderId="47" xfId="0" applyFont="1" applyBorder="1" applyAlignment="1">
      <alignment horizontal="center" vertical="center"/>
    </xf>
    <xf numFmtId="0" fontId="85" fillId="0" borderId="57" xfId="0" applyFont="1" applyBorder="1" applyAlignment="1">
      <alignment horizontal="center" vertical="center"/>
    </xf>
    <xf numFmtId="0" fontId="85" fillId="0" borderId="71" xfId="0" applyFont="1" applyBorder="1" applyAlignment="1">
      <alignment horizontal="center" vertical="center"/>
    </xf>
    <xf numFmtId="0" fontId="74" fillId="0" borderId="73" xfId="0" applyFont="1" applyBorder="1" applyAlignment="1">
      <alignment horizontal="center" wrapText="1"/>
    </xf>
    <xf numFmtId="0" fontId="74" fillId="0" borderId="71" xfId="0" applyFont="1" applyBorder="1" applyAlignment="1">
      <alignment horizontal="center" wrapText="1"/>
    </xf>
    <xf numFmtId="0" fontId="74" fillId="0" borderId="19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wrapText="1"/>
    </xf>
    <xf numFmtId="0" fontId="74" fillId="0" borderId="25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4" fillId="0" borderId="13" xfId="0" applyFont="1" applyBorder="1" applyAlignment="1">
      <alignment horizont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79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3" fillId="0" borderId="0" xfId="52" applyFont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125"/>
          <c:w val="0.96"/>
          <c:h val="0.9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obciążeń'!$B$6:$B$111</c:f>
              <c:strCache>
                <c:ptCount val="106"/>
                <c:pt idx="0">
                  <c:v>20-26.08</c:v>
                </c:pt>
                <c:pt idx="2">
                  <c:v>27-02.09</c:v>
                </c:pt>
                <c:pt idx="4">
                  <c:v>03-09.09</c:v>
                </c:pt>
                <c:pt idx="6">
                  <c:v>10-16.09</c:v>
                </c:pt>
                <c:pt idx="8">
                  <c:v>17-23.09</c:v>
                </c:pt>
                <c:pt idx="10">
                  <c:v>24-30.09</c:v>
                </c:pt>
                <c:pt idx="12">
                  <c:v>1-7.10</c:v>
                </c:pt>
                <c:pt idx="14">
                  <c:v>8-14.10</c:v>
                </c:pt>
                <c:pt idx="16">
                  <c:v>15-21.10</c:v>
                </c:pt>
                <c:pt idx="18">
                  <c:v>22-28.10</c:v>
                </c:pt>
                <c:pt idx="20">
                  <c:v>29-4.11</c:v>
                </c:pt>
                <c:pt idx="22">
                  <c:v>5-11.11</c:v>
                </c:pt>
                <c:pt idx="24">
                  <c:v>12-18.11</c:v>
                </c:pt>
                <c:pt idx="26">
                  <c:v>19-25.11</c:v>
                </c:pt>
                <c:pt idx="28">
                  <c:v>26-2.12</c:v>
                </c:pt>
                <c:pt idx="30">
                  <c:v>3-9.12</c:v>
                </c:pt>
                <c:pt idx="32">
                  <c:v>10-16.12</c:v>
                </c:pt>
                <c:pt idx="34">
                  <c:v>17-23.12</c:v>
                </c:pt>
                <c:pt idx="36">
                  <c:v>24-30.12</c:v>
                </c:pt>
                <c:pt idx="38">
                  <c:v>31-6.01</c:v>
                </c:pt>
                <c:pt idx="40">
                  <c:v>7-13.01</c:v>
                </c:pt>
                <c:pt idx="42">
                  <c:v>14-20.01</c:v>
                </c:pt>
                <c:pt idx="44">
                  <c:v>21-27.01</c:v>
                </c:pt>
                <c:pt idx="46">
                  <c:v>28-3.02</c:v>
                </c:pt>
                <c:pt idx="48">
                  <c:v>4-10.02</c:v>
                </c:pt>
                <c:pt idx="50">
                  <c:v>11-17.02</c:v>
                </c:pt>
                <c:pt idx="52">
                  <c:v>18-24.02</c:v>
                </c:pt>
                <c:pt idx="54">
                  <c:v>25-03.03</c:v>
                </c:pt>
                <c:pt idx="56">
                  <c:v>4-10.03</c:v>
                </c:pt>
                <c:pt idx="58">
                  <c:v>11-17.03</c:v>
                </c:pt>
                <c:pt idx="60">
                  <c:v>18-24.03</c:v>
                </c:pt>
                <c:pt idx="62">
                  <c:v>25-31.03</c:v>
                </c:pt>
                <c:pt idx="64">
                  <c:v>1-7.04</c:v>
                </c:pt>
                <c:pt idx="66">
                  <c:v>8-14.04</c:v>
                </c:pt>
                <c:pt idx="68">
                  <c:v>15-21.04</c:v>
                </c:pt>
                <c:pt idx="70">
                  <c:v>22-28.04</c:v>
                </c:pt>
                <c:pt idx="72">
                  <c:v>29-05.05</c:v>
                </c:pt>
                <c:pt idx="74">
                  <c:v>6-12.05</c:v>
                </c:pt>
                <c:pt idx="76">
                  <c:v>13-19.05</c:v>
                </c:pt>
                <c:pt idx="78">
                  <c:v>20-26.05</c:v>
                </c:pt>
                <c:pt idx="80">
                  <c:v>27-02.06</c:v>
                </c:pt>
                <c:pt idx="82">
                  <c:v>3-9.06</c:v>
                </c:pt>
                <c:pt idx="84">
                  <c:v>10-16.06</c:v>
                </c:pt>
                <c:pt idx="86">
                  <c:v>17-23.06</c:v>
                </c:pt>
                <c:pt idx="88">
                  <c:v>24-30.06</c:v>
                </c:pt>
                <c:pt idx="90">
                  <c:v>1-7.07</c:v>
                </c:pt>
                <c:pt idx="92">
                  <c:v>8-14.07</c:v>
                </c:pt>
                <c:pt idx="94">
                  <c:v>15-21.07</c:v>
                </c:pt>
                <c:pt idx="96">
                  <c:v>22-28.07</c:v>
                </c:pt>
                <c:pt idx="98">
                  <c:v>29-4.08</c:v>
                </c:pt>
                <c:pt idx="100">
                  <c:v>5-11.08</c:v>
                </c:pt>
                <c:pt idx="102">
                  <c:v>12-18.08</c:v>
                </c:pt>
                <c:pt idx="104">
                  <c:v>19-25.08</c:v>
                </c:pt>
              </c:strCache>
            </c:strRef>
          </c:cat>
          <c:val>
            <c:numRef>
              <c:f>'arkusz obciążeń'!$K$6:$K$111</c:f>
              <c:numCache>
                <c:ptCount val="10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0</c:v>
                </c:pt>
                <c:pt idx="74">
                  <c:v>0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2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</c:numCache>
            </c:numRef>
          </c:val>
        </c:ser>
        <c:overlap val="26"/>
        <c:gapWidth val="0"/>
        <c:axId val="41444988"/>
        <c:axId val="37460573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obciążeń'!$A$6:$A$105</c:f>
              <c:numCach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obciążeń'!$N$6:$N$111</c:f>
              <c:numCache>
                <c:ptCount val="106"/>
              </c:numCache>
            </c:numRef>
          </c:val>
        </c:ser>
        <c:overlap val="26"/>
        <c:gapWidth val="0"/>
        <c:axId val="1600838"/>
        <c:axId val="14407543"/>
      </c:bar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60573"/>
        <c:crosses val="autoZero"/>
        <c:auto val="0"/>
        <c:lblOffset val="10"/>
        <c:tickLblSkip val="1"/>
        <c:noMultiLvlLbl val="0"/>
      </c:catAx>
      <c:valAx>
        <c:axId val="3746057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4988"/>
        <c:crossesAt val="1"/>
        <c:crossBetween val="between"/>
        <c:dispUnits/>
        <c:majorUnit val="10"/>
      </c:valAx>
      <c:catAx>
        <c:axId val="1600838"/>
        <c:scaling>
          <c:orientation val="minMax"/>
        </c:scaling>
        <c:axPos val="b"/>
        <c:delete val="1"/>
        <c:majorTickMark val="out"/>
        <c:minorTickMark val="none"/>
        <c:tickLblPos val="nextTo"/>
        <c:crossAx val="14407543"/>
        <c:crosses val="autoZero"/>
        <c:auto val="0"/>
        <c:lblOffset val="100"/>
        <c:tickLblSkip val="1"/>
        <c:noMultiLvlLbl val="0"/>
      </c:catAx>
      <c:valAx>
        <c:axId val="14407543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8525"/>
          <c:w val="0.801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62559024"/>
        <c:axId val="26160305"/>
      </c:scatterChart>
      <c:valAx>
        <c:axId val="62559024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160305"/>
        <c:crosses val="autoZero"/>
        <c:crossBetween val="midCat"/>
        <c:dispUnits/>
        <c:majorUnit val="0.1"/>
        <c:minorUnit val="0.025000000000000005"/>
      </c:valAx>
      <c:valAx>
        <c:axId val="2616030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9024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view="pageBreakPreview" zoomScale="90" zoomScaleNormal="90" zoomScaleSheetLayoutView="90" zoomScalePageLayoutView="0" workbookViewId="0" topLeftCell="A1">
      <pane xSplit="2" ySplit="5" topLeftCell="C6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T96" sqref="T96"/>
    </sheetView>
  </sheetViews>
  <sheetFormatPr defaultColWidth="8.796875" defaultRowHeight="14.25"/>
  <cols>
    <col min="1" max="1" width="4.69921875" style="1" customWidth="1"/>
    <col min="2" max="2" width="9.5" style="1" customWidth="1"/>
    <col min="3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338" t="s">
        <v>228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27.75" customHeight="1" thickBot="1">
      <c r="A2" s="339"/>
      <c r="B2" s="339"/>
      <c r="C2" s="339"/>
      <c r="D2" s="340"/>
      <c r="E2" s="339" t="s">
        <v>31</v>
      </c>
      <c r="F2" s="339"/>
      <c r="G2" s="338" t="s">
        <v>18</v>
      </c>
      <c r="H2" s="339"/>
      <c r="I2" s="339"/>
      <c r="J2" s="340"/>
      <c r="K2" s="338" t="s">
        <v>36</v>
      </c>
      <c r="L2" s="339"/>
      <c r="M2" s="339"/>
      <c r="N2" s="339"/>
      <c r="O2" s="338"/>
      <c r="P2" s="339"/>
      <c r="Q2" s="340"/>
    </row>
    <row r="3" spans="1:17" ht="16.5" thickBot="1">
      <c r="A3" s="360" t="s">
        <v>22</v>
      </c>
      <c r="B3" s="361"/>
      <c r="C3" s="362" t="s">
        <v>13</v>
      </c>
      <c r="D3" s="363"/>
      <c r="E3" s="363"/>
      <c r="F3" s="363"/>
      <c r="G3" s="363"/>
      <c r="H3" s="363"/>
      <c r="I3" s="363"/>
      <c r="J3" s="363"/>
      <c r="K3" s="364"/>
      <c r="L3" s="101" t="s">
        <v>125</v>
      </c>
      <c r="M3" s="347" t="s">
        <v>14</v>
      </c>
      <c r="N3" s="349"/>
      <c r="O3" s="347" t="s">
        <v>16</v>
      </c>
      <c r="P3" s="348"/>
      <c r="Q3" s="349"/>
    </row>
    <row r="4" spans="1:17" ht="15">
      <c r="A4" s="356" t="s">
        <v>0</v>
      </c>
      <c r="B4" s="356" t="s">
        <v>1</v>
      </c>
      <c r="C4" s="2"/>
      <c r="D4" s="358" t="s">
        <v>2</v>
      </c>
      <c r="E4" s="358"/>
      <c r="F4" s="358"/>
      <c r="G4" s="358"/>
      <c r="H4" s="358"/>
      <c r="I4" s="358"/>
      <c r="J4" s="359"/>
      <c r="K4" s="365" t="s">
        <v>20</v>
      </c>
      <c r="L4" s="332" t="s">
        <v>82</v>
      </c>
      <c r="M4" s="343" t="s">
        <v>15</v>
      </c>
      <c r="N4" s="345" t="s">
        <v>21</v>
      </c>
      <c r="O4" s="350" t="s">
        <v>35</v>
      </c>
      <c r="P4" s="352" t="s">
        <v>32</v>
      </c>
      <c r="Q4" s="354" t="s">
        <v>33</v>
      </c>
    </row>
    <row r="5" spans="1:17" ht="15.75" thickBot="1">
      <c r="A5" s="357"/>
      <c r="B5" s="357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366"/>
      <c r="L5" s="333"/>
      <c r="M5" s="344"/>
      <c r="N5" s="346"/>
      <c r="O5" s="351"/>
      <c r="P5" s="353"/>
      <c r="Q5" s="355"/>
    </row>
    <row r="6" spans="1:17" ht="15" customHeight="1">
      <c r="A6" s="298">
        <v>1</v>
      </c>
      <c r="B6" s="341" t="s">
        <v>142</v>
      </c>
      <c r="C6" s="5" t="s">
        <v>11</v>
      </c>
      <c r="D6" s="9"/>
      <c r="E6" s="9"/>
      <c r="F6" s="9"/>
      <c r="G6" s="9"/>
      <c r="H6" s="9"/>
      <c r="I6" s="9"/>
      <c r="J6" s="10"/>
      <c r="K6" s="306">
        <f>SUM(D6:J7)</f>
        <v>0</v>
      </c>
      <c r="L6" s="308"/>
      <c r="M6" s="310"/>
      <c r="N6" s="312"/>
      <c r="O6" s="298"/>
      <c r="P6" s="300"/>
      <c r="Q6" s="302"/>
    </row>
    <row r="7" spans="1:17" ht="15.75" customHeight="1" thickBot="1">
      <c r="A7" s="299"/>
      <c r="B7" s="342"/>
      <c r="C7" s="6" t="s">
        <v>12</v>
      </c>
      <c r="D7" s="11"/>
      <c r="E7" s="11"/>
      <c r="F7" s="11"/>
      <c r="G7" s="11"/>
      <c r="H7" s="11"/>
      <c r="I7" s="11"/>
      <c r="J7" s="12"/>
      <c r="K7" s="307"/>
      <c r="L7" s="309"/>
      <c r="M7" s="311"/>
      <c r="N7" s="313"/>
      <c r="O7" s="299"/>
      <c r="P7" s="301"/>
      <c r="Q7" s="303"/>
    </row>
    <row r="8" spans="1:17" ht="15" customHeight="1">
      <c r="A8" s="298">
        <v>2</v>
      </c>
      <c r="B8" s="336" t="s">
        <v>218</v>
      </c>
      <c r="C8" s="5" t="s">
        <v>11</v>
      </c>
      <c r="D8" s="9"/>
      <c r="E8" s="9"/>
      <c r="F8" s="9"/>
      <c r="G8" s="9"/>
      <c r="H8" s="9"/>
      <c r="I8" s="9"/>
      <c r="J8" s="10"/>
      <c r="K8" s="306">
        <f>SUM(D8:J9)</f>
        <v>0</v>
      </c>
      <c r="L8" s="308"/>
      <c r="M8" s="310"/>
      <c r="N8" s="312"/>
      <c r="O8" s="298"/>
      <c r="P8" s="300"/>
      <c r="Q8" s="302"/>
    </row>
    <row r="9" spans="1:17" ht="15.75" customHeight="1" thickBot="1">
      <c r="A9" s="299"/>
      <c r="B9" s="337"/>
      <c r="C9" s="6" t="s">
        <v>12</v>
      </c>
      <c r="D9" s="11"/>
      <c r="E9" s="11"/>
      <c r="F9" s="11"/>
      <c r="G9" s="11"/>
      <c r="H9" s="11"/>
      <c r="I9" s="11"/>
      <c r="J9" s="12"/>
      <c r="K9" s="307"/>
      <c r="L9" s="309"/>
      <c r="M9" s="311"/>
      <c r="N9" s="313"/>
      <c r="O9" s="299"/>
      <c r="P9" s="301"/>
      <c r="Q9" s="303"/>
    </row>
    <row r="10" spans="1:17" ht="15" customHeight="1">
      <c r="A10" s="298">
        <v>3</v>
      </c>
      <c r="B10" s="304" t="s">
        <v>219</v>
      </c>
      <c r="C10" s="5" t="s">
        <v>11</v>
      </c>
      <c r="D10" s="9"/>
      <c r="E10" s="9"/>
      <c r="F10" s="9"/>
      <c r="G10" s="9"/>
      <c r="H10" s="9"/>
      <c r="I10" s="9"/>
      <c r="J10" s="10"/>
      <c r="K10" s="306">
        <f>SUM(D10:J11)</f>
        <v>0</v>
      </c>
      <c r="L10" s="308"/>
      <c r="M10" s="310"/>
      <c r="N10" s="312"/>
      <c r="O10" s="298"/>
      <c r="P10" s="300"/>
      <c r="Q10" s="302"/>
    </row>
    <row r="11" spans="1:17" ht="15.75" customHeight="1" thickBot="1">
      <c r="A11" s="299"/>
      <c r="B11" s="305"/>
      <c r="C11" s="6" t="s">
        <v>12</v>
      </c>
      <c r="D11" s="11"/>
      <c r="E11" s="11"/>
      <c r="F11" s="11"/>
      <c r="G11" s="11"/>
      <c r="H11" s="11"/>
      <c r="I11" s="11"/>
      <c r="J11" s="12"/>
      <c r="K11" s="307"/>
      <c r="L11" s="309"/>
      <c r="M11" s="311"/>
      <c r="N11" s="313"/>
      <c r="O11" s="299"/>
      <c r="P11" s="301"/>
      <c r="Q11" s="303"/>
    </row>
    <row r="12" spans="1:17" ht="15" customHeight="1">
      <c r="A12" s="298">
        <v>4</v>
      </c>
      <c r="B12" s="304" t="s">
        <v>144</v>
      </c>
      <c r="C12" s="5" t="s">
        <v>11</v>
      </c>
      <c r="D12" s="9"/>
      <c r="E12" s="9"/>
      <c r="F12" s="9"/>
      <c r="G12" s="9"/>
      <c r="H12" s="9"/>
      <c r="I12" s="9"/>
      <c r="J12" s="10"/>
      <c r="K12" s="306">
        <f>SUM(D12:J13)</f>
        <v>0</v>
      </c>
      <c r="L12" s="308"/>
      <c r="M12" s="310"/>
      <c r="N12" s="312"/>
      <c r="O12" s="298"/>
      <c r="P12" s="300"/>
      <c r="Q12" s="302"/>
    </row>
    <row r="13" spans="1:17" ht="15.75" customHeight="1" thickBot="1">
      <c r="A13" s="299"/>
      <c r="B13" s="305"/>
      <c r="C13" s="6" t="s">
        <v>12</v>
      </c>
      <c r="D13" s="11"/>
      <c r="E13" s="11"/>
      <c r="F13" s="11"/>
      <c r="G13" s="11"/>
      <c r="H13" s="11"/>
      <c r="I13" s="11"/>
      <c r="J13" s="12"/>
      <c r="K13" s="307"/>
      <c r="L13" s="309"/>
      <c r="M13" s="311"/>
      <c r="N13" s="313"/>
      <c r="O13" s="299"/>
      <c r="P13" s="301"/>
      <c r="Q13" s="303"/>
    </row>
    <row r="14" spans="1:17" ht="15" customHeight="1">
      <c r="A14" s="298">
        <v>5</v>
      </c>
      <c r="B14" s="304" t="s">
        <v>145</v>
      </c>
      <c r="C14" s="5" t="s">
        <v>11</v>
      </c>
      <c r="D14" s="9"/>
      <c r="E14" s="9"/>
      <c r="F14" s="9"/>
      <c r="G14" s="9"/>
      <c r="H14" s="9"/>
      <c r="I14" s="9"/>
      <c r="J14" s="10"/>
      <c r="K14" s="306">
        <f>SUM(D14:J15)</f>
        <v>0</v>
      </c>
      <c r="L14" s="308"/>
      <c r="M14" s="310"/>
      <c r="N14" s="312"/>
      <c r="O14" s="298"/>
      <c r="P14" s="300"/>
      <c r="Q14" s="302"/>
    </row>
    <row r="15" spans="1:17" ht="15.75" customHeight="1" thickBot="1">
      <c r="A15" s="299"/>
      <c r="B15" s="305"/>
      <c r="C15" s="6" t="s">
        <v>12</v>
      </c>
      <c r="D15" s="11"/>
      <c r="E15" s="11"/>
      <c r="F15" s="11"/>
      <c r="G15" s="11"/>
      <c r="H15" s="11"/>
      <c r="I15" s="11"/>
      <c r="J15" s="12"/>
      <c r="K15" s="307"/>
      <c r="L15" s="309"/>
      <c r="M15" s="311"/>
      <c r="N15" s="313"/>
      <c r="O15" s="299"/>
      <c r="P15" s="301"/>
      <c r="Q15" s="303"/>
    </row>
    <row r="16" spans="1:17" ht="15" customHeight="1">
      <c r="A16" s="298">
        <v>6</v>
      </c>
      <c r="B16" s="304" t="s">
        <v>146</v>
      </c>
      <c r="C16" s="5" t="s">
        <v>11</v>
      </c>
      <c r="D16" s="9"/>
      <c r="E16" s="9"/>
      <c r="F16" s="9"/>
      <c r="G16" s="9"/>
      <c r="H16" s="9"/>
      <c r="I16" s="9"/>
      <c r="J16" s="10"/>
      <c r="K16" s="306">
        <f>SUM(D16:J17)</f>
        <v>0</v>
      </c>
      <c r="L16" s="308"/>
      <c r="M16" s="310"/>
      <c r="N16" s="312"/>
      <c r="O16" s="298"/>
      <c r="P16" s="300"/>
      <c r="Q16" s="302"/>
    </row>
    <row r="17" spans="1:17" ht="15.75" customHeight="1" thickBot="1">
      <c r="A17" s="299"/>
      <c r="B17" s="305"/>
      <c r="C17" s="6" t="s">
        <v>12</v>
      </c>
      <c r="D17" s="11"/>
      <c r="E17" s="11"/>
      <c r="F17" s="11"/>
      <c r="G17" s="11"/>
      <c r="H17" s="11"/>
      <c r="I17" s="11"/>
      <c r="J17" s="12"/>
      <c r="K17" s="307"/>
      <c r="L17" s="309"/>
      <c r="M17" s="311"/>
      <c r="N17" s="313"/>
      <c r="O17" s="299"/>
      <c r="P17" s="301"/>
      <c r="Q17" s="303"/>
    </row>
    <row r="18" spans="1:17" ht="15" customHeight="1">
      <c r="A18" s="298">
        <v>7</v>
      </c>
      <c r="B18" s="304" t="s">
        <v>147</v>
      </c>
      <c r="C18" s="5" t="s">
        <v>11</v>
      </c>
      <c r="D18" s="9"/>
      <c r="E18" s="9"/>
      <c r="F18" s="9"/>
      <c r="G18" s="9"/>
      <c r="H18" s="9"/>
      <c r="I18" s="9"/>
      <c r="J18" s="10"/>
      <c r="K18" s="306">
        <f>SUM(D18:J19)</f>
        <v>0</v>
      </c>
      <c r="L18" s="308"/>
      <c r="M18" s="310"/>
      <c r="N18" s="312"/>
      <c r="O18" s="298"/>
      <c r="P18" s="300"/>
      <c r="Q18" s="302"/>
    </row>
    <row r="19" spans="1:17" ht="15.75" customHeight="1" thickBot="1">
      <c r="A19" s="299"/>
      <c r="B19" s="305"/>
      <c r="C19" s="6" t="s">
        <v>12</v>
      </c>
      <c r="D19" s="11"/>
      <c r="E19" s="11"/>
      <c r="F19" s="11"/>
      <c r="G19" s="11"/>
      <c r="H19" s="11"/>
      <c r="I19" s="11"/>
      <c r="J19" s="12"/>
      <c r="K19" s="307"/>
      <c r="L19" s="309"/>
      <c r="M19" s="311"/>
      <c r="N19" s="313"/>
      <c r="O19" s="299"/>
      <c r="P19" s="301"/>
      <c r="Q19" s="303"/>
    </row>
    <row r="20" spans="1:17" ht="15" customHeight="1">
      <c r="A20" s="298">
        <v>8</v>
      </c>
      <c r="B20" s="304" t="s">
        <v>148</v>
      </c>
      <c r="C20" s="5" t="s">
        <v>11</v>
      </c>
      <c r="D20" s="9"/>
      <c r="E20" s="9"/>
      <c r="F20" s="9"/>
      <c r="G20" s="9"/>
      <c r="H20" s="9"/>
      <c r="I20" s="9"/>
      <c r="J20" s="10"/>
      <c r="K20" s="306">
        <f>SUM(D20:J21)</f>
        <v>0</v>
      </c>
      <c r="L20" s="308"/>
      <c r="M20" s="310"/>
      <c r="N20" s="312"/>
      <c r="O20" s="298"/>
      <c r="P20" s="300"/>
      <c r="Q20" s="302"/>
    </row>
    <row r="21" spans="1:17" ht="15.75" customHeight="1" thickBot="1">
      <c r="A21" s="299"/>
      <c r="B21" s="305"/>
      <c r="C21" s="6" t="s">
        <v>12</v>
      </c>
      <c r="D21" s="11"/>
      <c r="E21" s="11"/>
      <c r="F21" s="11"/>
      <c r="G21" s="11"/>
      <c r="H21" s="11"/>
      <c r="I21" s="11"/>
      <c r="J21" s="12"/>
      <c r="K21" s="307"/>
      <c r="L21" s="309"/>
      <c r="M21" s="311"/>
      <c r="N21" s="313"/>
      <c r="O21" s="299"/>
      <c r="P21" s="301"/>
      <c r="Q21" s="303"/>
    </row>
    <row r="22" spans="1:17" ht="15" customHeight="1">
      <c r="A22" s="298">
        <v>9</v>
      </c>
      <c r="B22" s="304" t="s">
        <v>149</v>
      </c>
      <c r="C22" s="5" t="s">
        <v>11</v>
      </c>
      <c r="D22" s="9"/>
      <c r="E22" s="9"/>
      <c r="F22" s="9"/>
      <c r="G22" s="9"/>
      <c r="H22" s="9"/>
      <c r="I22" s="9"/>
      <c r="J22" s="10"/>
      <c r="K22" s="306">
        <f>SUM(D22:J23)</f>
        <v>0</v>
      </c>
      <c r="L22" s="308"/>
      <c r="M22" s="310"/>
      <c r="N22" s="312"/>
      <c r="O22" s="298"/>
      <c r="P22" s="300"/>
      <c r="Q22" s="302"/>
    </row>
    <row r="23" spans="1:17" ht="15.75" customHeight="1" thickBot="1">
      <c r="A23" s="299"/>
      <c r="B23" s="305"/>
      <c r="C23" s="6" t="s">
        <v>12</v>
      </c>
      <c r="D23" s="11"/>
      <c r="E23" s="11"/>
      <c r="F23" s="11"/>
      <c r="G23" s="11"/>
      <c r="H23" s="11"/>
      <c r="I23" s="11"/>
      <c r="J23" s="12"/>
      <c r="K23" s="307"/>
      <c r="L23" s="309"/>
      <c r="M23" s="311"/>
      <c r="N23" s="313"/>
      <c r="O23" s="299"/>
      <c r="P23" s="301"/>
      <c r="Q23" s="303"/>
    </row>
    <row r="24" spans="1:17" ht="15" customHeight="1">
      <c r="A24" s="298">
        <v>10</v>
      </c>
      <c r="B24" s="304" t="s">
        <v>150</v>
      </c>
      <c r="C24" s="5" t="s">
        <v>11</v>
      </c>
      <c r="D24" s="9"/>
      <c r="E24" s="9"/>
      <c r="F24" s="9"/>
      <c r="G24" s="9"/>
      <c r="H24" s="9"/>
      <c r="I24" s="9"/>
      <c r="J24" s="10"/>
      <c r="K24" s="306">
        <f>SUM(D24:J25)</f>
        <v>0</v>
      </c>
      <c r="L24" s="308"/>
      <c r="M24" s="310"/>
      <c r="N24" s="312"/>
      <c r="O24" s="298"/>
      <c r="P24" s="300"/>
      <c r="Q24" s="302"/>
    </row>
    <row r="25" spans="1:17" ht="15.75" customHeight="1" thickBot="1">
      <c r="A25" s="299"/>
      <c r="B25" s="305"/>
      <c r="C25" s="6" t="s">
        <v>12</v>
      </c>
      <c r="D25" s="11"/>
      <c r="E25" s="11"/>
      <c r="F25" s="11"/>
      <c r="G25" s="11"/>
      <c r="H25" s="11"/>
      <c r="I25" s="11"/>
      <c r="J25" s="12"/>
      <c r="K25" s="307"/>
      <c r="L25" s="309"/>
      <c r="M25" s="311"/>
      <c r="N25" s="313"/>
      <c r="O25" s="299"/>
      <c r="P25" s="301"/>
      <c r="Q25" s="303"/>
    </row>
    <row r="26" spans="1:17" ht="15" customHeight="1">
      <c r="A26" s="298">
        <v>11</v>
      </c>
      <c r="B26" s="304" t="s">
        <v>151</v>
      </c>
      <c r="C26" s="5" t="s">
        <v>11</v>
      </c>
      <c r="D26" s="9"/>
      <c r="E26" s="9"/>
      <c r="F26" s="9"/>
      <c r="G26" s="9"/>
      <c r="H26" s="9"/>
      <c r="I26" s="9"/>
      <c r="J26" s="10"/>
      <c r="K26" s="306">
        <f>SUM(D26:J27)</f>
        <v>0</v>
      </c>
      <c r="L26" s="308"/>
      <c r="M26" s="310"/>
      <c r="N26" s="312"/>
      <c r="O26" s="298"/>
      <c r="P26" s="300"/>
      <c r="Q26" s="302"/>
    </row>
    <row r="27" spans="1:17" ht="15.75" customHeight="1" thickBot="1">
      <c r="A27" s="299"/>
      <c r="B27" s="305"/>
      <c r="C27" s="6" t="s">
        <v>12</v>
      </c>
      <c r="D27" s="11"/>
      <c r="E27" s="11"/>
      <c r="F27" s="11"/>
      <c r="G27" s="11"/>
      <c r="H27" s="11"/>
      <c r="I27" s="11"/>
      <c r="J27" s="12"/>
      <c r="K27" s="307"/>
      <c r="L27" s="309"/>
      <c r="M27" s="311"/>
      <c r="N27" s="313"/>
      <c r="O27" s="299"/>
      <c r="P27" s="301"/>
      <c r="Q27" s="303"/>
    </row>
    <row r="28" spans="1:17" ht="15" customHeight="1">
      <c r="A28" s="298">
        <v>12</v>
      </c>
      <c r="B28" s="304" t="s">
        <v>152</v>
      </c>
      <c r="C28" s="5" t="s">
        <v>11</v>
      </c>
      <c r="D28" s="9"/>
      <c r="E28" s="9"/>
      <c r="F28" s="9"/>
      <c r="G28" s="9"/>
      <c r="H28" s="9"/>
      <c r="I28" s="9"/>
      <c r="J28" s="10"/>
      <c r="K28" s="306">
        <f>SUM(D28:J29)</f>
        <v>0</v>
      </c>
      <c r="L28" s="308"/>
      <c r="M28" s="310"/>
      <c r="N28" s="312"/>
      <c r="O28" s="298"/>
      <c r="P28" s="300"/>
      <c r="Q28" s="302"/>
    </row>
    <row r="29" spans="1:17" ht="15.75" customHeight="1" thickBot="1">
      <c r="A29" s="299"/>
      <c r="B29" s="305"/>
      <c r="C29" s="6" t="s">
        <v>12</v>
      </c>
      <c r="D29" s="11"/>
      <c r="E29" s="11"/>
      <c r="F29" s="11"/>
      <c r="G29" s="11"/>
      <c r="H29" s="11"/>
      <c r="I29" s="11"/>
      <c r="J29" s="12"/>
      <c r="K29" s="307"/>
      <c r="L29" s="309"/>
      <c r="M29" s="311"/>
      <c r="N29" s="313"/>
      <c r="O29" s="299"/>
      <c r="P29" s="301"/>
      <c r="Q29" s="303"/>
    </row>
    <row r="30" spans="1:17" ht="15" customHeight="1">
      <c r="A30" s="298">
        <v>13</v>
      </c>
      <c r="B30" s="304" t="s">
        <v>153</v>
      </c>
      <c r="C30" s="5" t="s">
        <v>11</v>
      </c>
      <c r="D30" s="9"/>
      <c r="E30" s="9"/>
      <c r="F30" s="9"/>
      <c r="G30" s="9"/>
      <c r="H30" s="9"/>
      <c r="I30" s="9"/>
      <c r="J30" s="10"/>
      <c r="K30" s="306">
        <f>SUM(D30:J31)</f>
        <v>0</v>
      </c>
      <c r="L30" s="308"/>
      <c r="M30" s="310"/>
      <c r="N30" s="312"/>
      <c r="O30" s="298"/>
      <c r="P30" s="300"/>
      <c r="Q30" s="302"/>
    </row>
    <row r="31" spans="1:17" ht="15.75" customHeight="1" thickBot="1">
      <c r="A31" s="299"/>
      <c r="B31" s="305"/>
      <c r="C31" s="6" t="s">
        <v>12</v>
      </c>
      <c r="D31" s="11"/>
      <c r="E31" s="11"/>
      <c r="F31" s="11"/>
      <c r="G31" s="11"/>
      <c r="H31" s="11"/>
      <c r="I31" s="11"/>
      <c r="J31" s="12"/>
      <c r="K31" s="307"/>
      <c r="L31" s="309"/>
      <c r="M31" s="311"/>
      <c r="N31" s="313"/>
      <c r="O31" s="299"/>
      <c r="P31" s="301"/>
      <c r="Q31" s="303"/>
    </row>
    <row r="32" spans="1:17" ht="15" customHeight="1">
      <c r="A32" s="298">
        <v>14</v>
      </c>
      <c r="B32" s="304" t="s">
        <v>154</v>
      </c>
      <c r="C32" s="5" t="s">
        <v>11</v>
      </c>
      <c r="D32" s="9"/>
      <c r="E32" s="9"/>
      <c r="F32" s="9"/>
      <c r="G32" s="9"/>
      <c r="H32" s="9"/>
      <c r="I32" s="9"/>
      <c r="J32" s="10"/>
      <c r="K32" s="306">
        <f>SUM(D32:J33)</f>
        <v>0</v>
      </c>
      <c r="L32" s="308"/>
      <c r="M32" s="310"/>
      <c r="N32" s="312"/>
      <c r="O32" s="298"/>
      <c r="P32" s="300"/>
      <c r="Q32" s="302"/>
    </row>
    <row r="33" spans="1:17" ht="15.75" customHeight="1" thickBot="1">
      <c r="A33" s="299"/>
      <c r="B33" s="305"/>
      <c r="C33" s="6" t="s">
        <v>12</v>
      </c>
      <c r="D33" s="11"/>
      <c r="E33" s="11"/>
      <c r="F33" s="11"/>
      <c r="G33" s="11"/>
      <c r="H33" s="11"/>
      <c r="I33" s="11"/>
      <c r="J33" s="12"/>
      <c r="K33" s="307"/>
      <c r="L33" s="309"/>
      <c r="M33" s="311"/>
      <c r="N33" s="313"/>
      <c r="O33" s="299"/>
      <c r="P33" s="301"/>
      <c r="Q33" s="303"/>
    </row>
    <row r="34" spans="1:17" ht="15" customHeight="1">
      <c r="A34" s="298">
        <v>15</v>
      </c>
      <c r="B34" s="304" t="s">
        <v>155</v>
      </c>
      <c r="C34" s="5" t="s">
        <v>11</v>
      </c>
      <c r="D34" s="9"/>
      <c r="E34" s="9"/>
      <c r="F34" s="9"/>
      <c r="G34" s="9"/>
      <c r="H34" s="9"/>
      <c r="I34" s="9"/>
      <c r="J34" s="10"/>
      <c r="K34" s="306">
        <f>SUM(D34:J35)</f>
        <v>0</v>
      </c>
      <c r="L34" s="308"/>
      <c r="M34" s="310"/>
      <c r="N34" s="312"/>
      <c r="O34" s="298"/>
      <c r="P34" s="300"/>
      <c r="Q34" s="302"/>
    </row>
    <row r="35" spans="1:17" ht="15.75" customHeight="1" thickBot="1">
      <c r="A35" s="299"/>
      <c r="B35" s="305"/>
      <c r="C35" s="6" t="s">
        <v>12</v>
      </c>
      <c r="D35" s="11"/>
      <c r="E35" s="11"/>
      <c r="F35" s="11"/>
      <c r="G35" s="11"/>
      <c r="H35" s="11"/>
      <c r="I35" s="11"/>
      <c r="J35" s="12"/>
      <c r="K35" s="307"/>
      <c r="L35" s="309"/>
      <c r="M35" s="311"/>
      <c r="N35" s="313"/>
      <c r="O35" s="299"/>
      <c r="P35" s="301"/>
      <c r="Q35" s="303"/>
    </row>
    <row r="36" spans="1:17" ht="15" customHeight="1">
      <c r="A36" s="298">
        <v>16</v>
      </c>
      <c r="B36" s="304" t="s">
        <v>220</v>
      </c>
      <c r="C36" s="5" t="s">
        <v>11</v>
      </c>
      <c r="D36" s="9"/>
      <c r="E36" s="9"/>
      <c r="F36" s="9"/>
      <c r="G36" s="9"/>
      <c r="H36" s="9"/>
      <c r="I36" s="9"/>
      <c r="J36" s="10"/>
      <c r="K36" s="306">
        <f>SUM(D36:J37)</f>
        <v>0</v>
      </c>
      <c r="L36" s="308"/>
      <c r="M36" s="310"/>
      <c r="N36" s="312"/>
      <c r="O36" s="298"/>
      <c r="P36" s="300"/>
      <c r="Q36" s="302"/>
    </row>
    <row r="37" spans="1:17" ht="15.75" customHeight="1" thickBot="1">
      <c r="A37" s="299"/>
      <c r="B37" s="305"/>
      <c r="C37" s="6" t="s">
        <v>12</v>
      </c>
      <c r="D37" s="11"/>
      <c r="E37" s="11"/>
      <c r="F37" s="11"/>
      <c r="G37" s="11"/>
      <c r="H37" s="11"/>
      <c r="I37" s="11"/>
      <c r="J37" s="12"/>
      <c r="K37" s="307"/>
      <c r="L37" s="309"/>
      <c r="M37" s="311"/>
      <c r="N37" s="313"/>
      <c r="O37" s="299"/>
      <c r="P37" s="301"/>
      <c r="Q37" s="303"/>
    </row>
    <row r="38" spans="1:17" ht="15" customHeight="1">
      <c r="A38" s="298">
        <v>17</v>
      </c>
      <c r="B38" s="304" t="s">
        <v>156</v>
      </c>
      <c r="C38" s="5" t="s">
        <v>11</v>
      </c>
      <c r="D38" s="9"/>
      <c r="E38" s="9"/>
      <c r="F38" s="9"/>
      <c r="G38" s="9"/>
      <c r="H38" s="9"/>
      <c r="I38" s="9"/>
      <c r="J38" s="10"/>
      <c r="K38" s="306">
        <f>SUM(D38:J39)</f>
        <v>0</v>
      </c>
      <c r="L38" s="308"/>
      <c r="M38" s="310"/>
      <c r="N38" s="312"/>
      <c r="O38" s="298"/>
      <c r="P38" s="300"/>
      <c r="Q38" s="302"/>
    </row>
    <row r="39" spans="1:17" ht="15.75" customHeight="1" thickBot="1">
      <c r="A39" s="299"/>
      <c r="B39" s="305"/>
      <c r="C39" s="6" t="s">
        <v>12</v>
      </c>
      <c r="D39" s="11"/>
      <c r="E39" s="11"/>
      <c r="F39" s="11"/>
      <c r="G39" s="11"/>
      <c r="H39" s="11"/>
      <c r="I39" s="11"/>
      <c r="J39" s="12"/>
      <c r="K39" s="307"/>
      <c r="L39" s="309"/>
      <c r="M39" s="311"/>
      <c r="N39" s="313"/>
      <c r="O39" s="299"/>
      <c r="P39" s="301"/>
      <c r="Q39" s="303"/>
    </row>
    <row r="40" spans="1:17" ht="15" customHeight="1">
      <c r="A40" s="298">
        <v>18</v>
      </c>
      <c r="B40" s="304" t="s">
        <v>157</v>
      </c>
      <c r="C40" s="5" t="s">
        <v>11</v>
      </c>
      <c r="D40" s="9"/>
      <c r="E40" s="9"/>
      <c r="F40" s="9"/>
      <c r="G40" s="9"/>
      <c r="H40" s="9"/>
      <c r="I40" s="9"/>
      <c r="J40" s="10"/>
      <c r="K40" s="306">
        <f>SUM(D40:J41)</f>
        <v>0</v>
      </c>
      <c r="L40" s="308"/>
      <c r="M40" s="310"/>
      <c r="N40" s="312"/>
      <c r="O40" s="298"/>
      <c r="P40" s="300"/>
      <c r="Q40" s="302"/>
    </row>
    <row r="41" spans="1:17" ht="15.75" customHeight="1" thickBot="1">
      <c r="A41" s="299"/>
      <c r="B41" s="305"/>
      <c r="C41" s="6" t="s">
        <v>12</v>
      </c>
      <c r="D41" s="11"/>
      <c r="E41" s="11"/>
      <c r="F41" s="11"/>
      <c r="G41" s="11"/>
      <c r="H41" s="11"/>
      <c r="I41" s="11"/>
      <c r="J41" s="12"/>
      <c r="K41" s="307"/>
      <c r="L41" s="309"/>
      <c r="M41" s="311"/>
      <c r="N41" s="313"/>
      <c r="O41" s="299"/>
      <c r="P41" s="301"/>
      <c r="Q41" s="303"/>
    </row>
    <row r="42" spans="1:17" ht="15" customHeight="1">
      <c r="A42" s="298">
        <v>19</v>
      </c>
      <c r="B42" s="304" t="s">
        <v>158</v>
      </c>
      <c r="C42" s="5" t="s">
        <v>11</v>
      </c>
      <c r="D42" s="9"/>
      <c r="E42" s="9"/>
      <c r="F42" s="9"/>
      <c r="G42" s="9"/>
      <c r="H42" s="9"/>
      <c r="I42" s="9"/>
      <c r="J42" s="10"/>
      <c r="K42" s="306">
        <f>SUM(D42:J43)</f>
        <v>0</v>
      </c>
      <c r="L42" s="308"/>
      <c r="M42" s="310"/>
      <c r="N42" s="312"/>
      <c r="O42" s="298"/>
      <c r="P42" s="300"/>
      <c r="Q42" s="302"/>
    </row>
    <row r="43" spans="1:17" ht="15.75" customHeight="1" thickBot="1">
      <c r="A43" s="299"/>
      <c r="B43" s="305"/>
      <c r="C43" s="6" t="s">
        <v>12</v>
      </c>
      <c r="D43" s="11"/>
      <c r="E43" s="11"/>
      <c r="F43" s="11"/>
      <c r="G43" s="11"/>
      <c r="H43" s="11"/>
      <c r="I43" s="11"/>
      <c r="J43" s="12"/>
      <c r="K43" s="307"/>
      <c r="L43" s="309"/>
      <c r="M43" s="311"/>
      <c r="N43" s="313"/>
      <c r="O43" s="299"/>
      <c r="P43" s="301"/>
      <c r="Q43" s="303"/>
    </row>
    <row r="44" spans="1:17" ht="15" customHeight="1">
      <c r="A44" s="298">
        <v>20</v>
      </c>
      <c r="B44" s="304" t="s">
        <v>159</v>
      </c>
      <c r="C44" s="5" t="s">
        <v>11</v>
      </c>
      <c r="D44" s="9"/>
      <c r="E44" s="9"/>
      <c r="F44" s="9"/>
      <c r="G44" s="9"/>
      <c r="H44" s="9"/>
      <c r="I44" s="9"/>
      <c r="J44" s="10"/>
      <c r="K44" s="306">
        <f>SUM(D44:J45)</f>
        <v>0</v>
      </c>
      <c r="L44" s="308"/>
      <c r="M44" s="310"/>
      <c r="N44" s="312"/>
      <c r="O44" s="298"/>
      <c r="P44" s="300"/>
      <c r="Q44" s="302"/>
    </row>
    <row r="45" spans="1:17" ht="15.75" customHeight="1" thickBot="1">
      <c r="A45" s="299"/>
      <c r="B45" s="305"/>
      <c r="C45" s="6" t="s">
        <v>12</v>
      </c>
      <c r="D45" s="11"/>
      <c r="E45" s="11"/>
      <c r="F45" s="11"/>
      <c r="G45" s="11"/>
      <c r="H45" s="11"/>
      <c r="I45" s="11"/>
      <c r="J45" s="12"/>
      <c r="K45" s="307"/>
      <c r="L45" s="309"/>
      <c r="M45" s="311"/>
      <c r="N45" s="313"/>
      <c r="O45" s="299"/>
      <c r="P45" s="301"/>
      <c r="Q45" s="303"/>
    </row>
    <row r="46" spans="1:17" ht="15" customHeight="1">
      <c r="A46" s="298">
        <v>21</v>
      </c>
      <c r="B46" s="304" t="s">
        <v>160</v>
      </c>
      <c r="C46" s="5" t="s">
        <v>11</v>
      </c>
      <c r="D46" s="9"/>
      <c r="E46" s="9"/>
      <c r="F46" s="9"/>
      <c r="G46" s="9"/>
      <c r="H46" s="9"/>
      <c r="I46" s="9"/>
      <c r="J46" s="10"/>
      <c r="K46" s="306">
        <f>SUM(D46:J47)</f>
        <v>0</v>
      </c>
      <c r="L46" s="308"/>
      <c r="M46" s="310"/>
      <c r="N46" s="312"/>
      <c r="O46" s="298"/>
      <c r="P46" s="300"/>
      <c r="Q46" s="302"/>
    </row>
    <row r="47" spans="1:17" ht="15.75" customHeight="1" thickBot="1">
      <c r="A47" s="299"/>
      <c r="B47" s="305"/>
      <c r="C47" s="6" t="s">
        <v>12</v>
      </c>
      <c r="D47" s="11"/>
      <c r="E47" s="11"/>
      <c r="F47" s="11"/>
      <c r="G47" s="11"/>
      <c r="H47" s="11"/>
      <c r="I47" s="11"/>
      <c r="J47" s="12"/>
      <c r="K47" s="307"/>
      <c r="L47" s="309"/>
      <c r="M47" s="311"/>
      <c r="N47" s="313"/>
      <c r="O47" s="299"/>
      <c r="P47" s="301"/>
      <c r="Q47" s="303"/>
    </row>
    <row r="48" spans="1:17" ht="15" customHeight="1">
      <c r="A48" s="298">
        <v>22</v>
      </c>
      <c r="B48" s="304" t="s">
        <v>161</v>
      </c>
      <c r="C48" s="5" t="s">
        <v>11</v>
      </c>
      <c r="D48" s="9"/>
      <c r="E48" s="9"/>
      <c r="F48" s="9"/>
      <c r="G48" s="9"/>
      <c r="H48" s="9"/>
      <c r="I48" s="9"/>
      <c r="J48" s="10"/>
      <c r="K48" s="306">
        <f>SUM(D48:J49)</f>
        <v>0</v>
      </c>
      <c r="L48" s="308"/>
      <c r="M48" s="310"/>
      <c r="N48" s="312"/>
      <c r="O48" s="298"/>
      <c r="P48" s="300"/>
      <c r="Q48" s="302"/>
    </row>
    <row r="49" spans="1:17" ht="15.75" customHeight="1" thickBot="1">
      <c r="A49" s="299"/>
      <c r="B49" s="305"/>
      <c r="C49" s="6" t="s">
        <v>12</v>
      </c>
      <c r="D49" s="11"/>
      <c r="E49" s="11"/>
      <c r="F49" s="11"/>
      <c r="G49" s="11"/>
      <c r="H49" s="11"/>
      <c r="I49" s="11"/>
      <c r="J49" s="12"/>
      <c r="K49" s="307"/>
      <c r="L49" s="309"/>
      <c r="M49" s="311"/>
      <c r="N49" s="313"/>
      <c r="O49" s="299"/>
      <c r="P49" s="301"/>
      <c r="Q49" s="303"/>
    </row>
    <row r="50" spans="1:17" ht="15" customHeight="1">
      <c r="A50" s="298">
        <v>23</v>
      </c>
      <c r="B50" s="304" t="s">
        <v>162</v>
      </c>
      <c r="C50" s="5" t="s">
        <v>11</v>
      </c>
      <c r="D50" s="9"/>
      <c r="E50" s="9"/>
      <c r="F50" s="9"/>
      <c r="G50" s="9"/>
      <c r="H50" s="9"/>
      <c r="I50" s="9"/>
      <c r="J50" s="10"/>
      <c r="K50" s="306">
        <f>SUM(D50:J51)</f>
        <v>0</v>
      </c>
      <c r="L50" s="308"/>
      <c r="M50" s="310"/>
      <c r="N50" s="312"/>
      <c r="O50" s="298"/>
      <c r="P50" s="300"/>
      <c r="Q50" s="302"/>
    </row>
    <row r="51" spans="1:17" ht="15.75" customHeight="1" thickBot="1">
      <c r="A51" s="299"/>
      <c r="B51" s="305"/>
      <c r="C51" s="6" t="s">
        <v>12</v>
      </c>
      <c r="D51" s="11"/>
      <c r="E51" s="11"/>
      <c r="F51" s="11"/>
      <c r="G51" s="11"/>
      <c r="H51" s="11"/>
      <c r="I51" s="11"/>
      <c r="J51" s="12"/>
      <c r="K51" s="307"/>
      <c r="L51" s="309"/>
      <c r="M51" s="311"/>
      <c r="N51" s="313"/>
      <c r="O51" s="299"/>
      <c r="P51" s="301"/>
      <c r="Q51" s="303"/>
    </row>
    <row r="52" spans="1:17" ht="15" customHeight="1">
      <c r="A52" s="298">
        <v>24</v>
      </c>
      <c r="B52" s="304" t="s">
        <v>221</v>
      </c>
      <c r="C52" s="5" t="s">
        <v>11</v>
      </c>
      <c r="D52" s="9"/>
      <c r="E52" s="9"/>
      <c r="F52" s="9"/>
      <c r="G52" s="9"/>
      <c r="H52" s="9"/>
      <c r="I52" s="9"/>
      <c r="J52" s="10"/>
      <c r="K52" s="306">
        <f>SUM(D52:J53)</f>
        <v>0</v>
      </c>
      <c r="L52" s="308"/>
      <c r="M52" s="310"/>
      <c r="N52" s="312"/>
      <c r="O52" s="298"/>
      <c r="P52" s="300"/>
      <c r="Q52" s="302"/>
    </row>
    <row r="53" spans="1:17" ht="15.75" customHeight="1" thickBot="1">
      <c r="A53" s="299"/>
      <c r="B53" s="305"/>
      <c r="C53" s="6" t="s">
        <v>12</v>
      </c>
      <c r="D53" s="11"/>
      <c r="E53" s="11"/>
      <c r="F53" s="11"/>
      <c r="G53" s="11"/>
      <c r="H53" s="11"/>
      <c r="I53" s="11"/>
      <c r="J53" s="12"/>
      <c r="K53" s="307"/>
      <c r="L53" s="309"/>
      <c r="M53" s="311"/>
      <c r="N53" s="313"/>
      <c r="O53" s="299"/>
      <c r="P53" s="301"/>
      <c r="Q53" s="303"/>
    </row>
    <row r="54" spans="1:17" ht="15" customHeight="1">
      <c r="A54" s="298">
        <v>25</v>
      </c>
      <c r="B54" s="304" t="s">
        <v>164</v>
      </c>
      <c r="C54" s="5" t="s">
        <v>11</v>
      </c>
      <c r="D54" s="9"/>
      <c r="E54" s="9"/>
      <c r="F54" s="9"/>
      <c r="G54" s="9"/>
      <c r="H54" s="9"/>
      <c r="I54" s="9"/>
      <c r="J54" s="10"/>
      <c r="K54" s="306">
        <f>SUM(D54:J55)</f>
        <v>0</v>
      </c>
      <c r="L54" s="308"/>
      <c r="M54" s="310"/>
      <c r="N54" s="312"/>
      <c r="O54" s="298"/>
      <c r="P54" s="300"/>
      <c r="Q54" s="302"/>
    </row>
    <row r="55" spans="1:17" ht="15.75" customHeight="1" thickBot="1">
      <c r="A55" s="299"/>
      <c r="B55" s="305"/>
      <c r="C55" s="6" t="s">
        <v>12</v>
      </c>
      <c r="D55" s="11"/>
      <c r="E55" s="11"/>
      <c r="F55" s="11"/>
      <c r="G55" s="11"/>
      <c r="H55" s="11"/>
      <c r="I55" s="11"/>
      <c r="J55" s="12"/>
      <c r="K55" s="307"/>
      <c r="L55" s="309"/>
      <c r="M55" s="311"/>
      <c r="N55" s="313"/>
      <c r="O55" s="299"/>
      <c r="P55" s="301"/>
      <c r="Q55" s="303"/>
    </row>
    <row r="56" spans="1:17" ht="15" customHeight="1">
      <c r="A56" s="298">
        <v>26</v>
      </c>
      <c r="B56" s="304" t="s">
        <v>165</v>
      </c>
      <c r="C56" s="5" t="s">
        <v>11</v>
      </c>
      <c r="D56" s="9"/>
      <c r="E56" s="9"/>
      <c r="F56" s="9"/>
      <c r="G56" s="9"/>
      <c r="H56" s="9"/>
      <c r="I56" s="9"/>
      <c r="J56" s="10"/>
      <c r="K56" s="306">
        <f>SUM(D56:J57)</f>
        <v>0</v>
      </c>
      <c r="L56" s="308"/>
      <c r="M56" s="310"/>
      <c r="N56" s="312"/>
      <c r="O56" s="298"/>
      <c r="P56" s="300"/>
      <c r="Q56" s="302"/>
    </row>
    <row r="57" spans="1:17" ht="15.75" customHeight="1" thickBot="1">
      <c r="A57" s="299"/>
      <c r="B57" s="305"/>
      <c r="C57" s="6" t="s">
        <v>12</v>
      </c>
      <c r="D57" s="11"/>
      <c r="E57" s="11"/>
      <c r="F57" s="11"/>
      <c r="G57" s="11"/>
      <c r="H57" s="11"/>
      <c r="I57" s="11"/>
      <c r="J57" s="12"/>
      <c r="K57" s="307"/>
      <c r="L57" s="309"/>
      <c r="M57" s="311"/>
      <c r="N57" s="313"/>
      <c r="O57" s="299"/>
      <c r="P57" s="301"/>
      <c r="Q57" s="303"/>
    </row>
    <row r="58" spans="1:17" ht="15" customHeight="1">
      <c r="A58" s="298">
        <v>27</v>
      </c>
      <c r="B58" s="304" t="s">
        <v>166</v>
      </c>
      <c r="C58" s="5" t="s">
        <v>11</v>
      </c>
      <c r="D58" s="9"/>
      <c r="E58" s="9"/>
      <c r="F58" s="9"/>
      <c r="G58" s="9"/>
      <c r="H58" s="9"/>
      <c r="I58" s="9"/>
      <c r="J58" s="10"/>
      <c r="K58" s="306">
        <f>SUM(D58:J59)</f>
        <v>0</v>
      </c>
      <c r="L58" s="308"/>
      <c r="M58" s="310"/>
      <c r="N58" s="312"/>
      <c r="O58" s="298"/>
      <c r="P58" s="300"/>
      <c r="Q58" s="302"/>
    </row>
    <row r="59" spans="1:17" ht="15.75" customHeight="1" thickBot="1">
      <c r="A59" s="299"/>
      <c r="B59" s="305"/>
      <c r="C59" s="6" t="s">
        <v>12</v>
      </c>
      <c r="D59" s="11"/>
      <c r="E59" s="11"/>
      <c r="F59" s="11"/>
      <c r="G59" s="11"/>
      <c r="H59" s="11"/>
      <c r="I59" s="11"/>
      <c r="J59" s="12"/>
      <c r="K59" s="307"/>
      <c r="L59" s="309"/>
      <c r="M59" s="311"/>
      <c r="N59" s="313"/>
      <c r="O59" s="299"/>
      <c r="P59" s="301"/>
      <c r="Q59" s="303"/>
    </row>
    <row r="60" spans="1:17" ht="15" customHeight="1">
      <c r="A60" s="298">
        <v>28</v>
      </c>
      <c r="B60" s="304" t="s">
        <v>222</v>
      </c>
      <c r="C60" s="5" t="s">
        <v>11</v>
      </c>
      <c r="D60" s="9"/>
      <c r="E60" s="9"/>
      <c r="F60" s="9"/>
      <c r="G60" s="9"/>
      <c r="H60" s="9"/>
      <c r="I60" s="9"/>
      <c r="J60" s="10"/>
      <c r="K60" s="306">
        <f>SUM(D60:J61)</f>
        <v>0</v>
      </c>
      <c r="L60" s="308"/>
      <c r="M60" s="310"/>
      <c r="N60" s="312"/>
      <c r="O60" s="298"/>
      <c r="P60" s="300"/>
      <c r="Q60" s="302"/>
    </row>
    <row r="61" spans="1:17" ht="15.75" customHeight="1" thickBot="1">
      <c r="A61" s="299"/>
      <c r="B61" s="305"/>
      <c r="C61" s="6" t="s">
        <v>12</v>
      </c>
      <c r="D61" s="11"/>
      <c r="E61" s="11"/>
      <c r="F61" s="11"/>
      <c r="G61" s="11"/>
      <c r="H61" s="11"/>
      <c r="I61" s="11"/>
      <c r="J61" s="12"/>
      <c r="K61" s="307"/>
      <c r="L61" s="309"/>
      <c r="M61" s="311"/>
      <c r="N61" s="313"/>
      <c r="O61" s="299"/>
      <c r="P61" s="301"/>
      <c r="Q61" s="303"/>
    </row>
    <row r="62" spans="1:17" ht="15" customHeight="1">
      <c r="A62" s="298">
        <v>29</v>
      </c>
      <c r="B62" s="304" t="s">
        <v>167</v>
      </c>
      <c r="C62" s="5" t="s">
        <v>11</v>
      </c>
      <c r="D62" s="9"/>
      <c r="E62" s="9"/>
      <c r="F62" s="9"/>
      <c r="G62" s="9"/>
      <c r="H62" s="9"/>
      <c r="I62" s="9"/>
      <c r="J62" s="10"/>
      <c r="K62" s="306">
        <f>SUM(D62:J63)</f>
        <v>0</v>
      </c>
      <c r="L62" s="308"/>
      <c r="M62" s="310"/>
      <c r="N62" s="312"/>
      <c r="O62" s="298"/>
      <c r="P62" s="300"/>
      <c r="Q62" s="302"/>
    </row>
    <row r="63" spans="1:17" ht="15.75" customHeight="1" thickBot="1">
      <c r="A63" s="299"/>
      <c r="B63" s="305"/>
      <c r="C63" s="6" t="s">
        <v>12</v>
      </c>
      <c r="D63" s="11"/>
      <c r="E63" s="11"/>
      <c r="F63" s="11"/>
      <c r="G63" s="11"/>
      <c r="H63" s="11"/>
      <c r="I63" s="11"/>
      <c r="J63" s="12"/>
      <c r="K63" s="307"/>
      <c r="L63" s="309"/>
      <c r="M63" s="311"/>
      <c r="N63" s="313"/>
      <c r="O63" s="299"/>
      <c r="P63" s="301"/>
      <c r="Q63" s="303"/>
    </row>
    <row r="64" spans="1:17" ht="15" customHeight="1">
      <c r="A64" s="298">
        <v>30</v>
      </c>
      <c r="B64" s="304" t="s">
        <v>168</v>
      </c>
      <c r="C64" s="5" t="s">
        <v>11</v>
      </c>
      <c r="D64" s="9"/>
      <c r="E64" s="9"/>
      <c r="F64" s="9"/>
      <c r="G64" s="9"/>
      <c r="H64" s="9"/>
      <c r="I64" s="9"/>
      <c r="J64" s="10"/>
      <c r="K64" s="306">
        <f>SUM(D64:J65)</f>
        <v>0</v>
      </c>
      <c r="L64" s="308"/>
      <c r="M64" s="310"/>
      <c r="N64" s="312"/>
      <c r="O64" s="298"/>
      <c r="P64" s="300"/>
      <c r="Q64" s="302"/>
    </row>
    <row r="65" spans="1:17" ht="15.75" customHeight="1" thickBot="1">
      <c r="A65" s="299"/>
      <c r="B65" s="305"/>
      <c r="C65" s="6" t="s">
        <v>12</v>
      </c>
      <c r="D65" s="11"/>
      <c r="E65" s="11"/>
      <c r="F65" s="11"/>
      <c r="G65" s="11"/>
      <c r="H65" s="11"/>
      <c r="I65" s="11"/>
      <c r="J65" s="12"/>
      <c r="K65" s="307"/>
      <c r="L65" s="309"/>
      <c r="M65" s="311"/>
      <c r="N65" s="313"/>
      <c r="O65" s="299"/>
      <c r="P65" s="301"/>
      <c r="Q65" s="303"/>
    </row>
    <row r="66" spans="1:17" ht="15" customHeight="1">
      <c r="A66" s="298">
        <v>31</v>
      </c>
      <c r="B66" s="304" t="s">
        <v>169</v>
      </c>
      <c r="C66" s="5" t="s">
        <v>11</v>
      </c>
      <c r="D66" s="9"/>
      <c r="E66" s="9"/>
      <c r="F66" s="9"/>
      <c r="G66" s="9"/>
      <c r="H66" s="9"/>
      <c r="I66" s="9"/>
      <c r="J66" s="10"/>
      <c r="K66" s="306">
        <f>SUM(D66:J67)</f>
        <v>0</v>
      </c>
      <c r="L66" s="308"/>
      <c r="M66" s="310"/>
      <c r="N66" s="312"/>
      <c r="O66" s="298"/>
      <c r="P66" s="300"/>
      <c r="Q66" s="302"/>
    </row>
    <row r="67" spans="1:17" ht="15.75" customHeight="1" thickBot="1">
      <c r="A67" s="299"/>
      <c r="B67" s="305"/>
      <c r="C67" s="6" t="s">
        <v>12</v>
      </c>
      <c r="D67" s="11"/>
      <c r="E67" s="11"/>
      <c r="F67" s="11"/>
      <c r="G67" s="11"/>
      <c r="H67" s="11"/>
      <c r="I67" s="11"/>
      <c r="J67" s="12"/>
      <c r="K67" s="307"/>
      <c r="L67" s="309"/>
      <c r="M67" s="311"/>
      <c r="N67" s="313"/>
      <c r="O67" s="299"/>
      <c r="P67" s="301"/>
      <c r="Q67" s="303"/>
    </row>
    <row r="68" spans="1:17" ht="15" customHeight="1">
      <c r="A68" s="298">
        <v>32</v>
      </c>
      <c r="B68" s="304" t="s">
        <v>170</v>
      </c>
      <c r="C68" s="5" t="s">
        <v>11</v>
      </c>
      <c r="D68" s="9"/>
      <c r="E68" s="9"/>
      <c r="F68" s="9"/>
      <c r="G68" s="9"/>
      <c r="H68" s="9"/>
      <c r="I68" s="9"/>
      <c r="J68" s="10"/>
      <c r="K68" s="306">
        <f>SUM(D68:J69)</f>
        <v>0</v>
      </c>
      <c r="L68" s="308"/>
      <c r="M68" s="310"/>
      <c r="N68" s="312"/>
      <c r="O68" s="298"/>
      <c r="P68" s="300"/>
      <c r="Q68" s="302"/>
    </row>
    <row r="69" spans="1:17" ht="15.75" customHeight="1" thickBot="1">
      <c r="A69" s="299"/>
      <c r="B69" s="305"/>
      <c r="C69" s="6" t="s">
        <v>12</v>
      </c>
      <c r="D69" s="11"/>
      <c r="E69" s="11"/>
      <c r="F69" s="11"/>
      <c r="G69" s="11"/>
      <c r="H69" s="11"/>
      <c r="I69" s="11"/>
      <c r="J69" s="12"/>
      <c r="K69" s="307"/>
      <c r="L69" s="309"/>
      <c r="M69" s="311"/>
      <c r="N69" s="313"/>
      <c r="O69" s="299"/>
      <c r="P69" s="301"/>
      <c r="Q69" s="303"/>
    </row>
    <row r="70" spans="1:17" ht="15" customHeight="1">
      <c r="A70" s="298">
        <v>33</v>
      </c>
      <c r="B70" s="304" t="s">
        <v>171</v>
      </c>
      <c r="C70" s="5" t="s">
        <v>11</v>
      </c>
      <c r="D70" s="9"/>
      <c r="E70" s="9"/>
      <c r="F70" s="9"/>
      <c r="G70" s="9"/>
      <c r="H70" s="9"/>
      <c r="I70" s="9"/>
      <c r="J70" s="10"/>
      <c r="K70" s="306">
        <f>SUM(D70:J71)</f>
        <v>0</v>
      </c>
      <c r="L70" s="308"/>
      <c r="M70" s="310"/>
      <c r="N70" s="312"/>
      <c r="O70" s="298"/>
      <c r="P70" s="300"/>
      <c r="Q70" s="302"/>
    </row>
    <row r="71" spans="1:17" ht="15.75" customHeight="1" thickBot="1">
      <c r="A71" s="299"/>
      <c r="B71" s="305"/>
      <c r="C71" s="6" t="s">
        <v>12</v>
      </c>
      <c r="D71" s="11"/>
      <c r="E71" s="11"/>
      <c r="F71" s="11"/>
      <c r="G71" s="11"/>
      <c r="H71" s="11"/>
      <c r="I71" s="11"/>
      <c r="J71" s="12"/>
      <c r="K71" s="307"/>
      <c r="L71" s="309"/>
      <c r="M71" s="311"/>
      <c r="N71" s="313"/>
      <c r="O71" s="299"/>
      <c r="P71" s="301"/>
      <c r="Q71" s="303"/>
    </row>
    <row r="72" spans="1:17" ht="15" customHeight="1">
      <c r="A72" s="298">
        <v>34</v>
      </c>
      <c r="B72" s="304" t="s">
        <v>172</v>
      </c>
      <c r="C72" s="5" t="s">
        <v>11</v>
      </c>
      <c r="D72" s="9"/>
      <c r="E72" s="9"/>
      <c r="F72" s="9"/>
      <c r="G72" s="9"/>
      <c r="H72" s="9"/>
      <c r="I72" s="9"/>
      <c r="J72" s="10"/>
      <c r="K72" s="306">
        <f>SUM(D72:J73)</f>
        <v>0</v>
      </c>
      <c r="L72" s="308"/>
      <c r="M72" s="310"/>
      <c r="N72" s="312"/>
      <c r="O72" s="298"/>
      <c r="P72" s="300"/>
      <c r="Q72" s="302"/>
    </row>
    <row r="73" spans="1:17" ht="15.75" customHeight="1" thickBot="1">
      <c r="A73" s="299"/>
      <c r="B73" s="305"/>
      <c r="C73" s="6" t="s">
        <v>12</v>
      </c>
      <c r="D73" s="11"/>
      <c r="E73" s="11"/>
      <c r="F73" s="11"/>
      <c r="G73" s="11"/>
      <c r="H73" s="11"/>
      <c r="I73" s="11"/>
      <c r="J73" s="12"/>
      <c r="K73" s="307"/>
      <c r="L73" s="309"/>
      <c r="M73" s="311"/>
      <c r="N73" s="313"/>
      <c r="O73" s="299"/>
      <c r="P73" s="301"/>
      <c r="Q73" s="303"/>
    </row>
    <row r="74" spans="1:17" ht="15" customHeight="1">
      <c r="A74" s="298">
        <v>35</v>
      </c>
      <c r="B74" s="336" t="s">
        <v>173</v>
      </c>
      <c r="C74" s="5" t="s">
        <v>11</v>
      </c>
      <c r="D74" s="9"/>
      <c r="E74" s="9"/>
      <c r="F74" s="9"/>
      <c r="G74" s="9"/>
      <c r="H74" s="9"/>
      <c r="I74" s="9"/>
      <c r="J74" s="10"/>
      <c r="K74" s="306">
        <f>SUM(D74:J75)</f>
        <v>0</v>
      </c>
      <c r="L74" s="308"/>
      <c r="M74" s="310"/>
      <c r="N74" s="312"/>
      <c r="O74" s="298"/>
      <c r="P74" s="300"/>
      <c r="Q74" s="302"/>
    </row>
    <row r="75" spans="1:17" ht="15.75" customHeight="1" thickBot="1">
      <c r="A75" s="299"/>
      <c r="B75" s="337"/>
      <c r="C75" s="6" t="s">
        <v>12</v>
      </c>
      <c r="D75" s="11"/>
      <c r="E75" s="11"/>
      <c r="F75" s="11"/>
      <c r="G75" s="11"/>
      <c r="H75" s="11"/>
      <c r="I75" s="11"/>
      <c r="J75" s="12"/>
      <c r="K75" s="307"/>
      <c r="L75" s="309"/>
      <c r="M75" s="311"/>
      <c r="N75" s="313"/>
      <c r="O75" s="299"/>
      <c r="P75" s="301"/>
      <c r="Q75" s="303"/>
    </row>
    <row r="76" spans="1:17" ht="15" customHeight="1">
      <c r="A76" s="298">
        <v>36</v>
      </c>
      <c r="B76" s="336" t="s">
        <v>174</v>
      </c>
      <c r="C76" s="5" t="s">
        <v>11</v>
      </c>
      <c r="D76" s="9"/>
      <c r="E76" s="9"/>
      <c r="F76" s="9"/>
      <c r="G76" s="9"/>
      <c r="H76" s="9"/>
      <c r="I76" s="9"/>
      <c r="J76" s="10"/>
      <c r="K76" s="306">
        <f>SUM(D76:J77)</f>
        <v>0</v>
      </c>
      <c r="L76" s="308"/>
      <c r="M76" s="310"/>
      <c r="N76" s="312"/>
      <c r="O76" s="298"/>
      <c r="P76" s="300"/>
      <c r="Q76" s="302"/>
    </row>
    <row r="77" spans="1:17" ht="15.75" customHeight="1" thickBot="1">
      <c r="A77" s="299"/>
      <c r="B77" s="337"/>
      <c r="C77" s="6" t="s">
        <v>12</v>
      </c>
      <c r="D77" s="11"/>
      <c r="E77" s="11"/>
      <c r="F77" s="11"/>
      <c r="G77" s="11"/>
      <c r="H77" s="11"/>
      <c r="I77" s="11"/>
      <c r="J77" s="12"/>
      <c r="K77" s="307"/>
      <c r="L77" s="309"/>
      <c r="M77" s="311"/>
      <c r="N77" s="313"/>
      <c r="O77" s="299"/>
      <c r="P77" s="301"/>
      <c r="Q77" s="303"/>
    </row>
    <row r="78" spans="1:17" ht="15" customHeight="1">
      <c r="A78" s="298">
        <v>37</v>
      </c>
      <c r="B78" s="336" t="s">
        <v>223</v>
      </c>
      <c r="C78" s="5" t="s">
        <v>11</v>
      </c>
      <c r="D78" s="9"/>
      <c r="E78" s="9"/>
      <c r="F78" s="9"/>
      <c r="G78" s="9"/>
      <c r="H78" s="9"/>
      <c r="I78" s="9"/>
      <c r="J78" s="10"/>
      <c r="K78" s="306">
        <f>SUM(D78:J79)</f>
        <v>0</v>
      </c>
      <c r="L78" s="308"/>
      <c r="M78" s="310"/>
      <c r="N78" s="312"/>
      <c r="O78" s="298"/>
      <c r="P78" s="300"/>
      <c r="Q78" s="302"/>
    </row>
    <row r="79" spans="1:17" ht="15.75" customHeight="1" thickBot="1">
      <c r="A79" s="299"/>
      <c r="B79" s="337"/>
      <c r="C79" s="6" t="s">
        <v>12</v>
      </c>
      <c r="D79" s="11"/>
      <c r="E79" s="11"/>
      <c r="F79" s="11"/>
      <c r="G79" s="11"/>
      <c r="H79" s="11"/>
      <c r="I79" s="11"/>
      <c r="J79" s="12"/>
      <c r="K79" s="307"/>
      <c r="L79" s="309"/>
      <c r="M79" s="311"/>
      <c r="N79" s="313"/>
      <c r="O79" s="299"/>
      <c r="P79" s="301"/>
      <c r="Q79" s="303"/>
    </row>
    <row r="80" spans="1:17" ht="15" customHeight="1">
      <c r="A80" s="298">
        <v>38</v>
      </c>
      <c r="B80" s="336" t="s">
        <v>175</v>
      </c>
      <c r="C80" s="5" t="s">
        <v>11</v>
      </c>
      <c r="D80" s="9"/>
      <c r="E80" s="9"/>
      <c r="F80" s="9"/>
      <c r="G80" s="9"/>
      <c r="H80" s="9"/>
      <c r="I80" s="9"/>
      <c r="J80" s="10"/>
      <c r="K80" s="306">
        <f>SUM(D80:J81)</f>
        <v>0</v>
      </c>
      <c r="L80" s="308"/>
      <c r="M80" s="310"/>
      <c r="N80" s="312"/>
      <c r="O80" s="298"/>
      <c r="P80" s="300"/>
      <c r="Q80" s="302"/>
    </row>
    <row r="81" spans="1:17" ht="15.75" customHeight="1" thickBot="1">
      <c r="A81" s="299"/>
      <c r="B81" s="337"/>
      <c r="C81" s="6" t="s">
        <v>12</v>
      </c>
      <c r="D81" s="11"/>
      <c r="E81" s="11"/>
      <c r="F81" s="11"/>
      <c r="G81" s="11"/>
      <c r="H81" s="11"/>
      <c r="I81" s="11"/>
      <c r="J81" s="12"/>
      <c r="K81" s="307"/>
      <c r="L81" s="309"/>
      <c r="M81" s="311"/>
      <c r="N81" s="313"/>
      <c r="O81" s="299"/>
      <c r="P81" s="301"/>
      <c r="Q81" s="303"/>
    </row>
    <row r="82" spans="1:17" ht="15" customHeight="1">
      <c r="A82" s="298">
        <v>39</v>
      </c>
      <c r="B82" s="336" t="s">
        <v>176</v>
      </c>
      <c r="C82" s="5" t="s">
        <v>11</v>
      </c>
      <c r="D82" s="9"/>
      <c r="E82" s="9"/>
      <c r="F82" s="9"/>
      <c r="G82" s="9"/>
      <c r="H82" s="9"/>
      <c r="I82" s="9"/>
      <c r="J82" s="10"/>
      <c r="K82" s="306">
        <f>SUM(D82:J83)</f>
        <v>0</v>
      </c>
      <c r="L82" s="308"/>
      <c r="M82" s="310"/>
      <c r="N82" s="312"/>
      <c r="O82" s="298"/>
      <c r="P82" s="300"/>
      <c r="Q82" s="302"/>
    </row>
    <row r="83" spans="1:17" ht="15.75" customHeight="1" thickBot="1">
      <c r="A83" s="299"/>
      <c r="B83" s="337"/>
      <c r="C83" s="6" t="s">
        <v>12</v>
      </c>
      <c r="D83" s="11"/>
      <c r="E83" s="11"/>
      <c r="F83" s="11"/>
      <c r="G83" s="11"/>
      <c r="H83" s="11"/>
      <c r="I83" s="11"/>
      <c r="J83" s="12"/>
      <c r="K83" s="307"/>
      <c r="L83" s="309"/>
      <c r="M83" s="311"/>
      <c r="N83" s="313"/>
      <c r="O83" s="299"/>
      <c r="P83" s="301"/>
      <c r="Q83" s="303"/>
    </row>
    <row r="84" spans="1:17" ht="15" customHeight="1">
      <c r="A84" s="298">
        <v>40</v>
      </c>
      <c r="B84" s="304" t="s">
        <v>177</v>
      </c>
      <c r="C84" s="5" t="s">
        <v>11</v>
      </c>
      <c r="D84" s="9"/>
      <c r="E84" s="9"/>
      <c r="F84" s="9"/>
      <c r="G84" s="9"/>
      <c r="H84" s="9"/>
      <c r="I84" s="9"/>
      <c r="J84" s="10"/>
      <c r="K84" s="306">
        <f>SUM(D84:J85)</f>
        <v>0</v>
      </c>
      <c r="L84" s="308"/>
      <c r="M84" s="310"/>
      <c r="N84" s="312"/>
      <c r="O84" s="298"/>
      <c r="P84" s="300"/>
      <c r="Q84" s="302"/>
    </row>
    <row r="85" spans="1:17" ht="15.75" customHeight="1" thickBot="1">
      <c r="A85" s="299"/>
      <c r="B85" s="305"/>
      <c r="C85" s="6" t="s">
        <v>12</v>
      </c>
      <c r="D85" s="11"/>
      <c r="E85" s="11"/>
      <c r="F85" s="11"/>
      <c r="G85" s="11"/>
      <c r="H85" s="11"/>
      <c r="I85" s="11"/>
      <c r="J85" s="12"/>
      <c r="K85" s="307"/>
      <c r="L85" s="309"/>
      <c r="M85" s="311"/>
      <c r="N85" s="313"/>
      <c r="O85" s="299"/>
      <c r="P85" s="301"/>
      <c r="Q85" s="303"/>
    </row>
    <row r="86" spans="1:17" ht="15" customHeight="1">
      <c r="A86" s="298">
        <v>41</v>
      </c>
      <c r="B86" s="304" t="s">
        <v>224</v>
      </c>
      <c r="C86" s="5" t="s">
        <v>11</v>
      </c>
      <c r="D86" s="9"/>
      <c r="E86" s="9"/>
      <c r="F86" s="9"/>
      <c r="G86" s="9"/>
      <c r="H86" s="9"/>
      <c r="I86" s="9"/>
      <c r="J86" s="10"/>
      <c r="K86" s="306">
        <f>SUM(D86:J87)</f>
        <v>0</v>
      </c>
      <c r="L86" s="308"/>
      <c r="M86" s="310"/>
      <c r="N86" s="312"/>
      <c r="O86" s="298"/>
      <c r="P86" s="300"/>
      <c r="Q86" s="302"/>
    </row>
    <row r="87" spans="1:17" ht="15.75" customHeight="1" thickBot="1">
      <c r="A87" s="299"/>
      <c r="B87" s="305"/>
      <c r="C87" s="6" t="s">
        <v>12</v>
      </c>
      <c r="D87" s="11"/>
      <c r="E87" s="11"/>
      <c r="F87" s="11"/>
      <c r="G87" s="11"/>
      <c r="H87" s="11"/>
      <c r="I87" s="11"/>
      <c r="J87" s="12"/>
      <c r="K87" s="307"/>
      <c r="L87" s="309"/>
      <c r="M87" s="311"/>
      <c r="N87" s="313"/>
      <c r="O87" s="299"/>
      <c r="P87" s="301"/>
      <c r="Q87" s="303"/>
    </row>
    <row r="88" spans="1:17" ht="15" customHeight="1">
      <c r="A88" s="298">
        <v>42</v>
      </c>
      <c r="B88" s="304" t="s">
        <v>178</v>
      </c>
      <c r="C88" s="5" t="s">
        <v>11</v>
      </c>
      <c r="D88" s="9"/>
      <c r="E88" s="9"/>
      <c r="F88" s="9"/>
      <c r="G88" s="9"/>
      <c r="H88" s="9"/>
      <c r="I88" s="9"/>
      <c r="J88" s="10"/>
      <c r="K88" s="306">
        <f>SUM(D88:J89)</f>
        <v>0</v>
      </c>
      <c r="L88" s="308"/>
      <c r="M88" s="310"/>
      <c r="N88" s="312"/>
      <c r="O88" s="298"/>
      <c r="P88" s="300"/>
      <c r="Q88" s="302"/>
    </row>
    <row r="89" spans="1:17" ht="15.75" customHeight="1" thickBot="1">
      <c r="A89" s="299"/>
      <c r="B89" s="305"/>
      <c r="C89" s="6" t="s">
        <v>12</v>
      </c>
      <c r="D89" s="11"/>
      <c r="E89" s="11"/>
      <c r="F89" s="11"/>
      <c r="G89" s="11"/>
      <c r="H89" s="11"/>
      <c r="I89" s="11"/>
      <c r="J89" s="12"/>
      <c r="K89" s="307"/>
      <c r="L89" s="309"/>
      <c r="M89" s="311"/>
      <c r="N89" s="313"/>
      <c r="O89" s="299"/>
      <c r="P89" s="301"/>
      <c r="Q89" s="303"/>
    </row>
    <row r="90" spans="1:17" ht="15" customHeight="1">
      <c r="A90" s="298">
        <v>43</v>
      </c>
      <c r="B90" s="304" t="s">
        <v>179</v>
      </c>
      <c r="C90" s="5" t="s">
        <v>11</v>
      </c>
      <c r="D90" s="9"/>
      <c r="E90" s="9"/>
      <c r="F90" s="9"/>
      <c r="G90" s="9"/>
      <c r="H90" s="9"/>
      <c r="I90" s="9"/>
      <c r="J90" s="10"/>
      <c r="K90" s="306">
        <f>SUM(D90:J91)</f>
        <v>0</v>
      </c>
      <c r="L90" s="308"/>
      <c r="M90" s="310"/>
      <c r="N90" s="312"/>
      <c r="O90" s="298"/>
      <c r="P90" s="300"/>
      <c r="Q90" s="302"/>
    </row>
    <row r="91" spans="1:17" ht="15.75" customHeight="1" thickBot="1">
      <c r="A91" s="299"/>
      <c r="B91" s="305"/>
      <c r="C91" s="6" t="s">
        <v>12</v>
      </c>
      <c r="D91" s="11"/>
      <c r="E91" s="11"/>
      <c r="F91" s="11"/>
      <c r="G91" s="11"/>
      <c r="H91" s="11"/>
      <c r="I91" s="11"/>
      <c r="J91" s="12"/>
      <c r="K91" s="307"/>
      <c r="L91" s="309"/>
      <c r="M91" s="311"/>
      <c r="N91" s="313"/>
      <c r="O91" s="299"/>
      <c r="P91" s="301"/>
      <c r="Q91" s="303"/>
    </row>
    <row r="92" spans="1:17" ht="15" customHeight="1">
      <c r="A92" s="298">
        <v>44</v>
      </c>
      <c r="B92" s="304" t="s">
        <v>180</v>
      </c>
      <c r="C92" s="5" t="s">
        <v>11</v>
      </c>
      <c r="D92" s="9"/>
      <c r="E92" s="9"/>
      <c r="F92" s="9"/>
      <c r="G92" s="9"/>
      <c r="H92" s="9"/>
      <c r="I92" s="9"/>
      <c r="J92" s="10"/>
      <c r="K92" s="306">
        <f>SUM(D92:J93)</f>
        <v>0</v>
      </c>
      <c r="L92" s="308"/>
      <c r="M92" s="310"/>
      <c r="N92" s="312"/>
      <c r="O92" s="298"/>
      <c r="P92" s="300"/>
      <c r="Q92" s="302"/>
    </row>
    <row r="93" spans="1:17" ht="15.75" customHeight="1" thickBot="1">
      <c r="A93" s="299"/>
      <c r="B93" s="305"/>
      <c r="C93" s="6" t="s">
        <v>12</v>
      </c>
      <c r="D93" s="11"/>
      <c r="E93" s="11"/>
      <c r="F93" s="11"/>
      <c r="G93" s="11"/>
      <c r="H93" s="11"/>
      <c r="I93" s="11"/>
      <c r="J93" s="12"/>
      <c r="K93" s="307"/>
      <c r="L93" s="309"/>
      <c r="M93" s="311"/>
      <c r="N93" s="313"/>
      <c r="O93" s="299"/>
      <c r="P93" s="301"/>
      <c r="Q93" s="303"/>
    </row>
    <row r="94" spans="1:17" ht="15" customHeight="1">
      <c r="A94" s="298">
        <v>45</v>
      </c>
      <c r="B94" s="304" t="s">
        <v>181</v>
      </c>
      <c r="C94" s="5" t="s">
        <v>11</v>
      </c>
      <c r="D94" s="9"/>
      <c r="E94" s="9"/>
      <c r="F94" s="9"/>
      <c r="G94" s="9"/>
      <c r="H94" s="9"/>
      <c r="I94" s="9"/>
      <c r="J94" s="10"/>
      <c r="K94" s="306">
        <f>SUM(D94:J95)</f>
        <v>0</v>
      </c>
      <c r="L94" s="308"/>
      <c r="M94" s="310"/>
      <c r="N94" s="312"/>
      <c r="O94" s="298"/>
      <c r="P94" s="300"/>
      <c r="Q94" s="302"/>
    </row>
    <row r="95" spans="1:17" ht="15.75" customHeight="1" thickBot="1">
      <c r="A95" s="299"/>
      <c r="B95" s="305"/>
      <c r="C95" s="6" t="s">
        <v>12</v>
      </c>
      <c r="D95" s="11"/>
      <c r="E95" s="11"/>
      <c r="F95" s="11"/>
      <c r="G95" s="11"/>
      <c r="H95" s="11"/>
      <c r="I95" s="11"/>
      <c r="J95" s="12"/>
      <c r="K95" s="307"/>
      <c r="L95" s="309"/>
      <c r="M95" s="311"/>
      <c r="N95" s="313"/>
      <c r="O95" s="299"/>
      <c r="P95" s="301"/>
      <c r="Q95" s="303"/>
    </row>
    <row r="96" spans="1:17" ht="15.75" customHeight="1">
      <c r="A96" s="298">
        <v>46</v>
      </c>
      <c r="B96" s="304" t="s">
        <v>182</v>
      </c>
      <c r="C96" s="5" t="s">
        <v>11</v>
      </c>
      <c r="D96" s="9"/>
      <c r="E96" s="9"/>
      <c r="F96" s="9"/>
      <c r="G96" s="9"/>
      <c r="H96" s="9"/>
      <c r="I96" s="9"/>
      <c r="J96" s="10"/>
      <c r="K96" s="306">
        <f>SUM(D96:J97)</f>
        <v>0</v>
      </c>
      <c r="L96" s="322"/>
      <c r="M96" s="310"/>
      <c r="N96" s="312"/>
      <c r="O96" s="298"/>
      <c r="P96" s="300"/>
      <c r="Q96" s="302"/>
    </row>
    <row r="97" spans="1:17" ht="15.75" customHeight="1" thickBot="1">
      <c r="A97" s="299"/>
      <c r="B97" s="305"/>
      <c r="C97" s="6" t="s">
        <v>12</v>
      </c>
      <c r="D97" s="11"/>
      <c r="E97" s="11"/>
      <c r="F97" s="11"/>
      <c r="G97" s="11"/>
      <c r="H97" s="11"/>
      <c r="I97" s="11"/>
      <c r="J97" s="12"/>
      <c r="K97" s="307"/>
      <c r="L97" s="323"/>
      <c r="M97" s="311"/>
      <c r="N97" s="313"/>
      <c r="O97" s="299"/>
      <c r="P97" s="301"/>
      <c r="Q97" s="303"/>
    </row>
    <row r="98" spans="1:17" ht="15.75" customHeight="1">
      <c r="A98" s="298">
        <v>47</v>
      </c>
      <c r="B98" s="304" t="s">
        <v>183</v>
      </c>
      <c r="C98" s="5" t="s">
        <v>11</v>
      </c>
      <c r="D98" s="9"/>
      <c r="E98" s="9"/>
      <c r="F98" s="9"/>
      <c r="G98" s="9"/>
      <c r="H98" s="9"/>
      <c r="I98" s="9"/>
      <c r="J98" s="10"/>
      <c r="K98" s="306">
        <f>SUM(D98:J99)</f>
        <v>0</v>
      </c>
      <c r="L98" s="308"/>
      <c r="M98" s="310"/>
      <c r="N98" s="312"/>
      <c r="O98" s="298"/>
      <c r="P98" s="300"/>
      <c r="Q98" s="302"/>
    </row>
    <row r="99" spans="1:17" ht="15.75" customHeight="1" thickBot="1">
      <c r="A99" s="299"/>
      <c r="B99" s="305"/>
      <c r="C99" s="6" t="s">
        <v>12</v>
      </c>
      <c r="D99" s="11"/>
      <c r="E99" s="11"/>
      <c r="F99" s="11"/>
      <c r="G99" s="11"/>
      <c r="H99" s="11"/>
      <c r="I99" s="11"/>
      <c r="J99" s="12"/>
      <c r="K99" s="307"/>
      <c r="L99" s="309"/>
      <c r="M99" s="311"/>
      <c r="N99" s="313"/>
      <c r="O99" s="299"/>
      <c r="P99" s="301"/>
      <c r="Q99" s="303"/>
    </row>
    <row r="100" spans="1:17" ht="15.75" customHeight="1">
      <c r="A100" s="298">
        <v>48</v>
      </c>
      <c r="B100" s="304" t="s">
        <v>184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306">
        <f>SUM(D100:J101)</f>
        <v>0</v>
      </c>
      <c r="L100" s="308"/>
      <c r="M100" s="310"/>
      <c r="N100" s="312"/>
      <c r="O100" s="298"/>
      <c r="P100" s="300"/>
      <c r="Q100" s="302"/>
    </row>
    <row r="101" spans="1:17" ht="15.75" customHeight="1" thickBot="1">
      <c r="A101" s="299"/>
      <c r="B101" s="305"/>
      <c r="C101" s="6" t="s">
        <v>12</v>
      </c>
      <c r="D101" s="11"/>
      <c r="E101" s="11"/>
      <c r="F101" s="11"/>
      <c r="G101" s="11"/>
      <c r="H101" s="11"/>
      <c r="I101" s="11"/>
      <c r="J101" s="12"/>
      <c r="K101" s="307"/>
      <c r="L101" s="309"/>
      <c r="M101" s="311"/>
      <c r="N101" s="313"/>
      <c r="O101" s="299"/>
      <c r="P101" s="301"/>
      <c r="Q101" s="303"/>
    </row>
    <row r="102" spans="1:17" ht="15" customHeight="1">
      <c r="A102" s="298">
        <v>49</v>
      </c>
      <c r="B102" s="304" t="s">
        <v>185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306">
        <f>SUM(D102:J103)</f>
        <v>0</v>
      </c>
      <c r="L102" s="322"/>
      <c r="M102" s="310"/>
      <c r="N102" s="312"/>
      <c r="O102" s="298"/>
      <c r="P102" s="300"/>
      <c r="Q102" s="302"/>
    </row>
    <row r="103" spans="1:17" ht="15.75" customHeight="1" thickBot="1">
      <c r="A103" s="299"/>
      <c r="B103" s="305"/>
      <c r="C103" s="6" t="s">
        <v>12</v>
      </c>
      <c r="D103" s="11"/>
      <c r="E103" s="11"/>
      <c r="F103" s="11"/>
      <c r="G103" s="11"/>
      <c r="H103" s="11"/>
      <c r="I103" s="11"/>
      <c r="J103" s="12"/>
      <c r="K103" s="307"/>
      <c r="L103" s="323"/>
      <c r="M103" s="311"/>
      <c r="N103" s="313"/>
      <c r="O103" s="299"/>
      <c r="P103" s="301"/>
      <c r="Q103" s="303"/>
    </row>
    <row r="104" spans="1:17" ht="15" customHeight="1">
      <c r="A104" s="298">
        <v>50</v>
      </c>
      <c r="B104" s="304" t="s">
        <v>186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306">
        <f>SUM(D104:J105)</f>
        <v>0</v>
      </c>
      <c r="L104" s="308"/>
      <c r="M104" s="310"/>
      <c r="N104" s="312"/>
      <c r="O104" s="298"/>
      <c r="P104" s="300"/>
      <c r="Q104" s="302"/>
    </row>
    <row r="105" spans="1:17" ht="15.75" customHeight="1" thickBot="1">
      <c r="A105" s="299"/>
      <c r="B105" s="305"/>
      <c r="C105" s="6" t="s">
        <v>12</v>
      </c>
      <c r="D105" s="11"/>
      <c r="E105" s="11"/>
      <c r="F105" s="11"/>
      <c r="G105" s="11"/>
      <c r="H105" s="11"/>
      <c r="I105" s="11"/>
      <c r="J105" s="12"/>
      <c r="K105" s="307"/>
      <c r="L105" s="309"/>
      <c r="M105" s="311"/>
      <c r="N105" s="313"/>
      <c r="O105" s="299"/>
      <c r="P105" s="301"/>
      <c r="Q105" s="303"/>
    </row>
    <row r="106" spans="1:17" ht="15.75" customHeight="1">
      <c r="A106" s="298">
        <v>51</v>
      </c>
      <c r="B106" s="304" t="s">
        <v>225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306">
        <f>SUM(D106:J107)</f>
        <v>0</v>
      </c>
      <c r="L106" s="308"/>
      <c r="M106" s="310"/>
      <c r="N106" s="312"/>
      <c r="O106" s="298"/>
      <c r="P106" s="300"/>
      <c r="Q106" s="302"/>
    </row>
    <row r="107" spans="1:17" ht="15.75" customHeight="1" thickBot="1">
      <c r="A107" s="299"/>
      <c r="B107" s="305"/>
      <c r="C107" s="6" t="s">
        <v>12</v>
      </c>
      <c r="D107" s="11"/>
      <c r="E107" s="11"/>
      <c r="F107" s="11"/>
      <c r="G107" s="11"/>
      <c r="H107" s="11"/>
      <c r="I107" s="11"/>
      <c r="J107" s="12"/>
      <c r="K107" s="307"/>
      <c r="L107" s="309"/>
      <c r="M107" s="311"/>
      <c r="N107" s="313"/>
      <c r="O107" s="299"/>
      <c r="P107" s="301"/>
      <c r="Q107" s="303"/>
    </row>
    <row r="108" spans="1:17" ht="15.75" customHeight="1">
      <c r="A108" s="298">
        <v>52</v>
      </c>
      <c r="B108" s="304" t="s">
        <v>226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306">
        <f>SUM(D108:J109)</f>
        <v>0</v>
      </c>
      <c r="L108" s="308"/>
      <c r="M108" s="310"/>
      <c r="N108" s="312"/>
      <c r="O108" s="298"/>
      <c r="P108" s="300"/>
      <c r="Q108" s="302"/>
    </row>
    <row r="109" spans="1:17" ht="15.75" customHeight="1" thickBot="1">
      <c r="A109" s="299"/>
      <c r="B109" s="305"/>
      <c r="C109" s="6" t="s">
        <v>12</v>
      </c>
      <c r="D109" s="11"/>
      <c r="E109" s="11"/>
      <c r="F109" s="11"/>
      <c r="G109" s="11"/>
      <c r="H109" s="11"/>
      <c r="I109" s="11"/>
      <c r="J109" s="12"/>
      <c r="K109" s="307"/>
      <c r="L109" s="309"/>
      <c r="M109" s="311"/>
      <c r="N109" s="313"/>
      <c r="O109" s="299"/>
      <c r="P109" s="301"/>
      <c r="Q109" s="303"/>
    </row>
    <row r="110" spans="1:17" ht="15.75" customHeight="1">
      <c r="A110" s="298">
        <v>53</v>
      </c>
      <c r="B110" s="304" t="s">
        <v>227</v>
      </c>
      <c r="C110" s="5" t="s">
        <v>11</v>
      </c>
      <c r="D110" s="9"/>
      <c r="E110" s="9"/>
      <c r="F110" s="9"/>
      <c r="G110" s="9"/>
      <c r="H110" s="9"/>
      <c r="I110" s="9"/>
      <c r="J110" s="10"/>
      <c r="K110" s="306">
        <f>SUM(D110:J111)</f>
        <v>0</v>
      </c>
      <c r="L110" s="308"/>
      <c r="M110" s="310"/>
      <c r="N110" s="312"/>
      <c r="O110" s="298"/>
      <c r="P110" s="300"/>
      <c r="Q110" s="302"/>
    </row>
    <row r="111" spans="1:17" ht="15.75" customHeight="1" thickBot="1">
      <c r="A111" s="299"/>
      <c r="B111" s="305"/>
      <c r="C111" s="6" t="s">
        <v>12</v>
      </c>
      <c r="D111" s="11"/>
      <c r="E111" s="11"/>
      <c r="F111" s="11"/>
      <c r="G111" s="11"/>
      <c r="H111" s="11"/>
      <c r="I111" s="11"/>
      <c r="J111" s="12"/>
      <c r="K111" s="307"/>
      <c r="L111" s="309"/>
      <c r="M111" s="311"/>
      <c r="N111" s="313"/>
      <c r="O111" s="299"/>
      <c r="P111" s="301"/>
      <c r="Q111" s="303"/>
    </row>
    <row r="112" spans="1:17" ht="15" customHeight="1">
      <c r="A112" s="314" t="s">
        <v>235</v>
      </c>
      <c r="B112" s="315"/>
      <c r="C112" s="315"/>
      <c r="D112" s="318">
        <f>COUNT(D6:J109)</f>
        <v>0</v>
      </c>
      <c r="E112" s="318"/>
      <c r="F112" s="318"/>
      <c r="G112" s="318"/>
      <c r="H112" s="318"/>
      <c r="I112" s="318"/>
      <c r="J112" s="319"/>
      <c r="K112" s="328">
        <f>SUM(K6:K111)</f>
        <v>0</v>
      </c>
      <c r="L112" s="308"/>
      <c r="M112" s="330">
        <f>SUM(M6:M111)</f>
        <v>0</v>
      </c>
      <c r="N112" s="324">
        <f>SUM(N6:N111)</f>
        <v>0</v>
      </c>
      <c r="O112" s="326"/>
      <c r="P112" s="334">
        <f>SUM(P6:P105)</f>
        <v>0</v>
      </c>
      <c r="Q112" s="334">
        <f>SUM(Q6:Q105)</f>
        <v>0</v>
      </c>
    </row>
    <row r="113" spans="1:17" ht="15.75" customHeight="1" thickBot="1">
      <c r="A113" s="316"/>
      <c r="B113" s="317"/>
      <c r="C113" s="317"/>
      <c r="D113" s="320"/>
      <c r="E113" s="320"/>
      <c r="F113" s="320"/>
      <c r="G113" s="320"/>
      <c r="H113" s="320"/>
      <c r="I113" s="320"/>
      <c r="J113" s="321"/>
      <c r="K113" s="329"/>
      <c r="L113" s="309"/>
      <c r="M113" s="331"/>
      <c r="N113" s="325"/>
      <c r="O113" s="327"/>
      <c r="P113" s="335"/>
      <c r="Q113" s="335"/>
    </row>
    <row r="114" ht="15">
      <c r="Q114" s="8"/>
    </row>
  </sheetData>
  <sheetProtection/>
  <mergeCells count="506">
    <mergeCell ref="M102:M103"/>
    <mergeCell ref="N102:N103"/>
    <mergeCell ref="B108:B109"/>
    <mergeCell ref="K108:K109"/>
    <mergeCell ref="L108:L109"/>
    <mergeCell ref="M108:M109"/>
    <mergeCell ref="N108:N109"/>
    <mergeCell ref="L104:L105"/>
    <mergeCell ref="A106:A107"/>
    <mergeCell ref="B106:B107"/>
    <mergeCell ref="K106:K107"/>
    <mergeCell ref="L106:L107"/>
    <mergeCell ref="M106:M107"/>
    <mergeCell ref="N106:N107"/>
    <mergeCell ref="K100:K101"/>
    <mergeCell ref="L100:L101"/>
    <mergeCell ref="M100:M101"/>
    <mergeCell ref="N100:N101"/>
    <mergeCell ref="P98:P99"/>
    <mergeCell ref="Q98:Q99"/>
    <mergeCell ref="O2:Q2"/>
    <mergeCell ref="M96:M97"/>
    <mergeCell ref="N96:N97"/>
    <mergeCell ref="A98:A99"/>
    <mergeCell ref="B98:B99"/>
    <mergeCell ref="K98:K99"/>
    <mergeCell ref="L98:L99"/>
    <mergeCell ref="M98:M99"/>
    <mergeCell ref="N98:N99"/>
    <mergeCell ref="K2:N2"/>
    <mergeCell ref="A2:D2"/>
    <mergeCell ref="G2:J2"/>
    <mergeCell ref="E2:F2"/>
    <mergeCell ref="A4:A5"/>
    <mergeCell ref="B4:B5"/>
    <mergeCell ref="D4:J4"/>
    <mergeCell ref="A3:B3"/>
    <mergeCell ref="C3:K3"/>
    <mergeCell ref="K4:K5"/>
    <mergeCell ref="M4:M5"/>
    <mergeCell ref="N4:N5"/>
    <mergeCell ref="O3:Q3"/>
    <mergeCell ref="O4:O5"/>
    <mergeCell ref="P4:P5"/>
    <mergeCell ref="Q4:Q5"/>
    <mergeCell ref="M3:N3"/>
    <mergeCell ref="A6:A7"/>
    <mergeCell ref="B6:B7"/>
    <mergeCell ref="K6:K7"/>
    <mergeCell ref="M6:M7"/>
    <mergeCell ref="N6:N7"/>
    <mergeCell ref="A8:A9"/>
    <mergeCell ref="B8:B9"/>
    <mergeCell ref="K8:K9"/>
    <mergeCell ref="M8:M9"/>
    <mergeCell ref="N8:N9"/>
    <mergeCell ref="A10:A11"/>
    <mergeCell ref="B10:B11"/>
    <mergeCell ref="K10:K11"/>
    <mergeCell ref="M10:M11"/>
    <mergeCell ref="N10:N11"/>
    <mergeCell ref="A12:A13"/>
    <mergeCell ref="B12:B13"/>
    <mergeCell ref="K12:K13"/>
    <mergeCell ref="M12:M13"/>
    <mergeCell ref="N12:N13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N34:N35"/>
    <mergeCell ref="A36:A37"/>
    <mergeCell ref="B36:B37"/>
    <mergeCell ref="K36:K37"/>
    <mergeCell ref="M36:M37"/>
    <mergeCell ref="N36:N37"/>
    <mergeCell ref="L36:L37"/>
    <mergeCell ref="L34:L35"/>
    <mergeCell ref="A34:A35"/>
    <mergeCell ref="B34:B35"/>
    <mergeCell ref="K34:K35"/>
    <mergeCell ref="M34:M35"/>
    <mergeCell ref="A38:A39"/>
    <mergeCell ref="B38:B39"/>
    <mergeCell ref="K38:K39"/>
    <mergeCell ref="M38:M39"/>
    <mergeCell ref="N38:N39"/>
    <mergeCell ref="A40:A41"/>
    <mergeCell ref="B40:B41"/>
    <mergeCell ref="K40:K41"/>
    <mergeCell ref="M40:M41"/>
    <mergeCell ref="N40:N41"/>
    <mergeCell ref="L38:L39"/>
    <mergeCell ref="L40:L41"/>
    <mergeCell ref="N42:N43"/>
    <mergeCell ref="A44:A45"/>
    <mergeCell ref="B44:B45"/>
    <mergeCell ref="K44:K45"/>
    <mergeCell ref="M44:M45"/>
    <mergeCell ref="N44:N45"/>
    <mergeCell ref="L42:L43"/>
    <mergeCell ref="L44:L45"/>
    <mergeCell ref="A42:A43"/>
    <mergeCell ref="B42:B43"/>
    <mergeCell ref="K42:K43"/>
    <mergeCell ref="M42:M43"/>
    <mergeCell ref="A46:A47"/>
    <mergeCell ref="B46:B47"/>
    <mergeCell ref="K46:K47"/>
    <mergeCell ref="M46:M47"/>
    <mergeCell ref="N46:N47"/>
    <mergeCell ref="A48:A49"/>
    <mergeCell ref="B48:B49"/>
    <mergeCell ref="K48:K49"/>
    <mergeCell ref="M48:M49"/>
    <mergeCell ref="N48:N49"/>
    <mergeCell ref="L46:L47"/>
    <mergeCell ref="L48:L49"/>
    <mergeCell ref="A50:A51"/>
    <mergeCell ref="B50:B51"/>
    <mergeCell ref="K50:K51"/>
    <mergeCell ref="M50:M51"/>
    <mergeCell ref="N50:N51"/>
    <mergeCell ref="A52:A53"/>
    <mergeCell ref="B52:B53"/>
    <mergeCell ref="K52:K53"/>
    <mergeCell ref="M52:M53"/>
    <mergeCell ref="N52:N53"/>
    <mergeCell ref="A54:A55"/>
    <mergeCell ref="B54:B55"/>
    <mergeCell ref="K54:K55"/>
    <mergeCell ref="M54:M55"/>
    <mergeCell ref="N54:N55"/>
    <mergeCell ref="A56:A57"/>
    <mergeCell ref="B56:B57"/>
    <mergeCell ref="K56:K57"/>
    <mergeCell ref="M56:M57"/>
    <mergeCell ref="N56:N57"/>
    <mergeCell ref="M58:M59"/>
    <mergeCell ref="N58:N59"/>
    <mergeCell ref="A60:A61"/>
    <mergeCell ref="B60:B61"/>
    <mergeCell ref="K60:K61"/>
    <mergeCell ref="M60:M61"/>
    <mergeCell ref="N60:N61"/>
    <mergeCell ref="L58:L59"/>
    <mergeCell ref="L60:L61"/>
    <mergeCell ref="L66:L67"/>
    <mergeCell ref="A1:Q1"/>
    <mergeCell ref="A62:A63"/>
    <mergeCell ref="B62:B63"/>
    <mergeCell ref="K62:K63"/>
    <mergeCell ref="M62:M63"/>
    <mergeCell ref="N62:N63"/>
    <mergeCell ref="A58:A59"/>
    <mergeCell ref="B58:B59"/>
    <mergeCell ref="K58:K59"/>
    <mergeCell ref="A64:A65"/>
    <mergeCell ref="B64:B65"/>
    <mergeCell ref="K64:K65"/>
    <mergeCell ref="M64:M65"/>
    <mergeCell ref="N64:N65"/>
    <mergeCell ref="A66:A67"/>
    <mergeCell ref="B66:B67"/>
    <mergeCell ref="K66:K67"/>
    <mergeCell ref="M66:M67"/>
    <mergeCell ref="N66:N67"/>
    <mergeCell ref="N68:N69"/>
    <mergeCell ref="A70:A71"/>
    <mergeCell ref="B70:B71"/>
    <mergeCell ref="K70:K71"/>
    <mergeCell ref="M70:M71"/>
    <mergeCell ref="N70:N71"/>
    <mergeCell ref="L68:L69"/>
    <mergeCell ref="L70:L71"/>
    <mergeCell ref="A68:A69"/>
    <mergeCell ref="B68:B69"/>
    <mergeCell ref="K68:K69"/>
    <mergeCell ref="M68:M69"/>
    <mergeCell ref="A72:A73"/>
    <mergeCell ref="B72:B73"/>
    <mergeCell ref="K72:K73"/>
    <mergeCell ref="M72:M73"/>
    <mergeCell ref="N72:N73"/>
    <mergeCell ref="A74:A75"/>
    <mergeCell ref="B74:B75"/>
    <mergeCell ref="K74:K75"/>
    <mergeCell ref="M74:M75"/>
    <mergeCell ref="N74:N75"/>
    <mergeCell ref="L74:L75"/>
    <mergeCell ref="L72:L73"/>
    <mergeCell ref="N76:N77"/>
    <mergeCell ref="A78:A79"/>
    <mergeCell ref="B78:B79"/>
    <mergeCell ref="K78:K79"/>
    <mergeCell ref="M78:M79"/>
    <mergeCell ref="N78:N79"/>
    <mergeCell ref="L76:L77"/>
    <mergeCell ref="L78:L79"/>
    <mergeCell ref="A76:A77"/>
    <mergeCell ref="B76:B77"/>
    <mergeCell ref="K76:K77"/>
    <mergeCell ref="M76:M77"/>
    <mergeCell ref="A80:A81"/>
    <mergeCell ref="B80:B81"/>
    <mergeCell ref="K80:K81"/>
    <mergeCell ref="M80:M81"/>
    <mergeCell ref="N80:N81"/>
    <mergeCell ref="A82:A83"/>
    <mergeCell ref="B82:B83"/>
    <mergeCell ref="K82:K83"/>
    <mergeCell ref="M82:M83"/>
    <mergeCell ref="N82:N83"/>
    <mergeCell ref="L80:L81"/>
    <mergeCell ref="L82:L83"/>
    <mergeCell ref="A86:A87"/>
    <mergeCell ref="B86:B87"/>
    <mergeCell ref="K86:K87"/>
    <mergeCell ref="M86:M87"/>
    <mergeCell ref="N86:N87"/>
    <mergeCell ref="L84:L85"/>
    <mergeCell ref="A94:A95"/>
    <mergeCell ref="B94:B95"/>
    <mergeCell ref="K94:K95"/>
    <mergeCell ref="M94:M95"/>
    <mergeCell ref="N90:N91"/>
    <mergeCell ref="A84:A85"/>
    <mergeCell ref="B84:B85"/>
    <mergeCell ref="K84:K85"/>
    <mergeCell ref="M84:M85"/>
    <mergeCell ref="N84:N85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Q8:Q9"/>
    <mergeCell ref="O10:O11"/>
    <mergeCell ref="P10:P11"/>
    <mergeCell ref="Q10:Q11"/>
    <mergeCell ref="O12:O13"/>
    <mergeCell ref="P12:P13"/>
    <mergeCell ref="Q12:Q13"/>
    <mergeCell ref="P14:P15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26:P27"/>
    <mergeCell ref="Q26:Q27"/>
    <mergeCell ref="O28:O29"/>
    <mergeCell ref="P28:P29"/>
    <mergeCell ref="Q28:Q29"/>
    <mergeCell ref="O30:O31"/>
    <mergeCell ref="P30:P31"/>
    <mergeCell ref="Q30:Q31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Q52:Q53"/>
    <mergeCell ref="P44:P45"/>
    <mergeCell ref="Q44:Q45"/>
    <mergeCell ref="O46:O47"/>
    <mergeCell ref="P46:P47"/>
    <mergeCell ref="Q46:Q47"/>
    <mergeCell ref="O48:O49"/>
    <mergeCell ref="P48:P49"/>
    <mergeCell ref="Q48:Q49"/>
    <mergeCell ref="P54:P55"/>
    <mergeCell ref="Q54:Q55"/>
    <mergeCell ref="O56:O57"/>
    <mergeCell ref="P56:P57"/>
    <mergeCell ref="Q56:Q57"/>
    <mergeCell ref="O50:O51"/>
    <mergeCell ref="P50:P51"/>
    <mergeCell ref="Q50:Q51"/>
    <mergeCell ref="O52:O53"/>
    <mergeCell ref="P52:P53"/>
    <mergeCell ref="O58:O59"/>
    <mergeCell ref="P58:P59"/>
    <mergeCell ref="Q58:Q59"/>
    <mergeCell ref="O60:O61"/>
    <mergeCell ref="P60:P61"/>
    <mergeCell ref="Q60:Q61"/>
    <mergeCell ref="Q68:Q69"/>
    <mergeCell ref="P62:P63"/>
    <mergeCell ref="Q62:Q63"/>
    <mergeCell ref="O64:O65"/>
    <mergeCell ref="P64:P65"/>
    <mergeCell ref="Q64:Q65"/>
    <mergeCell ref="P70:P71"/>
    <mergeCell ref="Q70:Q71"/>
    <mergeCell ref="O72:O73"/>
    <mergeCell ref="P72:P73"/>
    <mergeCell ref="Q72:Q73"/>
    <mergeCell ref="O66:O67"/>
    <mergeCell ref="P66:P67"/>
    <mergeCell ref="Q66:Q67"/>
    <mergeCell ref="O68:O69"/>
    <mergeCell ref="P68:P69"/>
    <mergeCell ref="O74:O75"/>
    <mergeCell ref="P74:P75"/>
    <mergeCell ref="Q74:Q75"/>
    <mergeCell ref="O76:O77"/>
    <mergeCell ref="P76:P77"/>
    <mergeCell ref="Q76:Q77"/>
    <mergeCell ref="O90:O91"/>
    <mergeCell ref="P78:P79"/>
    <mergeCell ref="Q78:Q79"/>
    <mergeCell ref="O80:O81"/>
    <mergeCell ref="P80:P81"/>
    <mergeCell ref="Q80:Q81"/>
    <mergeCell ref="O92:O93"/>
    <mergeCell ref="P92:P93"/>
    <mergeCell ref="O100:O101"/>
    <mergeCell ref="P100:P101"/>
    <mergeCell ref="Q100:Q101"/>
    <mergeCell ref="O98:O99"/>
    <mergeCell ref="Q92:Q93"/>
    <mergeCell ref="P106:P107"/>
    <mergeCell ref="P82:P83"/>
    <mergeCell ref="Q82:Q83"/>
    <mergeCell ref="O84:O85"/>
    <mergeCell ref="P84:P85"/>
    <mergeCell ref="Q84:Q85"/>
    <mergeCell ref="O86:O87"/>
    <mergeCell ref="P86:P87"/>
    <mergeCell ref="Q106:Q107"/>
    <mergeCell ref="O82:O83"/>
    <mergeCell ref="P108:P109"/>
    <mergeCell ref="P112:P113"/>
    <mergeCell ref="Q112:Q113"/>
    <mergeCell ref="O94:O95"/>
    <mergeCell ref="P94:P95"/>
    <mergeCell ref="Q94:Q95"/>
    <mergeCell ref="Q108:Q109"/>
    <mergeCell ref="O108:O109"/>
    <mergeCell ref="O102:O103"/>
    <mergeCell ref="P102:P103"/>
    <mergeCell ref="Q102:Q103"/>
    <mergeCell ref="O96:O97"/>
    <mergeCell ref="P104:P105"/>
    <mergeCell ref="Q104:Q105"/>
    <mergeCell ref="L4:L5"/>
    <mergeCell ref="L6:L7"/>
    <mergeCell ref="L8:L9"/>
    <mergeCell ref="O104:O105"/>
    <mergeCell ref="P96:P97"/>
    <mergeCell ref="Q96:Q97"/>
    <mergeCell ref="Q86:Q87"/>
    <mergeCell ref="O88:O89"/>
    <mergeCell ref="P88:P89"/>
    <mergeCell ref="Q88:Q89"/>
    <mergeCell ref="N94:N95"/>
    <mergeCell ref="M88:M89"/>
    <mergeCell ref="N88:N89"/>
    <mergeCell ref="M90:M91"/>
    <mergeCell ref="P90:P91"/>
    <mergeCell ref="Q90:Q91"/>
    <mergeCell ref="L50:L51"/>
    <mergeCell ref="L52:L53"/>
    <mergeCell ref="L54:L55"/>
    <mergeCell ref="L56:L57"/>
    <mergeCell ref="L62:L63"/>
    <mergeCell ref="L64:L65"/>
    <mergeCell ref="L22:L23"/>
    <mergeCell ref="L24:L25"/>
    <mergeCell ref="O78:O79"/>
    <mergeCell ref="O70:O71"/>
    <mergeCell ref="O62:O63"/>
    <mergeCell ref="O54:O55"/>
    <mergeCell ref="L26:L27"/>
    <mergeCell ref="L28:L29"/>
    <mergeCell ref="L30:L31"/>
    <mergeCell ref="L32:L33"/>
    <mergeCell ref="L10:L11"/>
    <mergeCell ref="L12:L13"/>
    <mergeCell ref="L14:L15"/>
    <mergeCell ref="L16:L17"/>
    <mergeCell ref="L18:L19"/>
    <mergeCell ref="L20:L21"/>
    <mergeCell ref="K96:K97"/>
    <mergeCell ref="L96:L97"/>
    <mergeCell ref="A108:A109"/>
    <mergeCell ref="N112:N113"/>
    <mergeCell ref="O112:O113"/>
    <mergeCell ref="K112:K113"/>
    <mergeCell ref="O106:O107"/>
    <mergeCell ref="A100:A101"/>
    <mergeCell ref="B100:B101"/>
    <mergeCell ref="M112:M113"/>
    <mergeCell ref="L94:L95"/>
    <mergeCell ref="L102:L103"/>
    <mergeCell ref="A88:A89"/>
    <mergeCell ref="B88:B89"/>
    <mergeCell ref="K88:K89"/>
    <mergeCell ref="A90:A91"/>
    <mergeCell ref="B90:B91"/>
    <mergeCell ref="K90:K91"/>
    <mergeCell ref="A96:A97"/>
    <mergeCell ref="B96:B97"/>
    <mergeCell ref="L112:L113"/>
    <mergeCell ref="A102:A103"/>
    <mergeCell ref="B102:B103"/>
    <mergeCell ref="K102:K103"/>
    <mergeCell ref="L86:L87"/>
    <mergeCell ref="L88:L89"/>
    <mergeCell ref="L90:L91"/>
    <mergeCell ref="L92:L93"/>
    <mergeCell ref="A112:C113"/>
    <mergeCell ref="D112:J113"/>
    <mergeCell ref="O110:O111"/>
    <mergeCell ref="P110:P111"/>
    <mergeCell ref="Q110:Q111"/>
    <mergeCell ref="A110:A111"/>
    <mergeCell ref="B110:B111"/>
    <mergeCell ref="K110:K111"/>
    <mergeCell ref="L110:L111"/>
    <mergeCell ref="M110:M111"/>
    <mergeCell ref="N110:N1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1"/>
  <sheetViews>
    <sheetView view="pageBreakPreview" zoomScale="60" zoomScaleNormal="60" zoomScalePageLayoutView="0" workbookViewId="0" topLeftCell="A11">
      <selection activeCell="B18" sqref="B18"/>
    </sheetView>
  </sheetViews>
  <sheetFormatPr defaultColWidth="8.796875" defaultRowHeight="14.25"/>
  <cols>
    <col min="1" max="1" width="20.59765625" style="0" customWidth="1"/>
    <col min="2" max="20" width="12.59765625" style="0" customWidth="1"/>
  </cols>
  <sheetData>
    <row r="2" spans="1:20" ht="24" customHeight="1" thickBot="1">
      <c r="A2" s="372" t="s">
        <v>214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</row>
    <row r="3" spans="1:20" ht="24" customHeight="1" thickBot="1">
      <c r="A3" s="260"/>
      <c r="B3" s="374"/>
      <c r="C3" s="374"/>
      <c r="D3" s="375"/>
      <c r="E3" s="376" t="s">
        <v>188</v>
      </c>
      <c r="F3" s="374"/>
      <c r="G3" s="374"/>
      <c r="H3" s="376"/>
      <c r="I3" s="374"/>
      <c r="J3" s="374"/>
      <c r="K3" s="374"/>
      <c r="L3" s="374"/>
      <c r="M3" s="374"/>
      <c r="N3" s="374"/>
      <c r="O3" s="377" t="s">
        <v>189</v>
      </c>
      <c r="P3" s="378"/>
      <c r="Q3" s="379"/>
      <c r="R3" s="379"/>
      <c r="S3" s="379"/>
      <c r="T3" s="379"/>
    </row>
    <row r="4" spans="1:20" ht="19.5" customHeight="1" thickBot="1">
      <c r="A4" s="256" t="s">
        <v>190</v>
      </c>
      <c r="B4" s="295" t="s">
        <v>187</v>
      </c>
      <c r="C4" s="296"/>
      <c r="D4" s="294"/>
      <c r="E4" s="385" t="s">
        <v>127</v>
      </c>
      <c r="F4" s="385"/>
      <c r="G4" s="385"/>
      <c r="H4" s="385"/>
      <c r="I4" s="385" t="s">
        <v>128</v>
      </c>
      <c r="J4" s="385"/>
      <c r="K4" s="385"/>
      <c r="L4" s="385"/>
      <c r="M4" s="385" t="s">
        <v>129</v>
      </c>
      <c r="N4" s="385"/>
      <c r="O4" s="385"/>
      <c r="P4" s="385"/>
      <c r="Q4" s="385"/>
      <c r="R4" s="385" t="s">
        <v>130</v>
      </c>
      <c r="S4" s="385"/>
      <c r="T4" s="385"/>
    </row>
    <row r="5" spans="1:20" ht="19.5" customHeight="1" thickBot="1">
      <c r="A5" s="257" t="s">
        <v>22</v>
      </c>
      <c r="B5" s="258" t="s">
        <v>142</v>
      </c>
      <c r="C5" s="278" t="s">
        <v>218</v>
      </c>
      <c r="D5" s="278" t="s">
        <v>143</v>
      </c>
      <c r="E5" s="278" t="s">
        <v>144</v>
      </c>
      <c r="F5" s="278" t="s">
        <v>145</v>
      </c>
      <c r="G5" s="278" t="s">
        <v>146</v>
      </c>
      <c r="H5" s="278" t="s">
        <v>147</v>
      </c>
      <c r="I5" s="278" t="s">
        <v>148</v>
      </c>
      <c r="J5" s="278" t="s">
        <v>149</v>
      </c>
      <c r="K5" s="278" t="s">
        <v>150</v>
      </c>
      <c r="L5" s="278" t="s">
        <v>151</v>
      </c>
      <c r="M5" s="278" t="s">
        <v>152</v>
      </c>
      <c r="N5" s="278" t="s">
        <v>153</v>
      </c>
      <c r="O5" s="278" t="s">
        <v>154</v>
      </c>
      <c r="P5" s="278" t="s">
        <v>155</v>
      </c>
      <c r="Q5" s="278" t="s">
        <v>220</v>
      </c>
      <c r="R5" s="278" t="s">
        <v>156</v>
      </c>
      <c r="S5" s="278" t="s">
        <v>157</v>
      </c>
      <c r="T5" s="279" t="s">
        <v>158</v>
      </c>
    </row>
    <row r="6" spans="1:20" ht="19.5" customHeight="1" thickBot="1">
      <c r="A6" s="259" t="s">
        <v>211</v>
      </c>
      <c r="B6" s="262">
        <v>1</v>
      </c>
      <c r="C6" s="263">
        <v>2</v>
      </c>
      <c r="D6" s="262">
        <v>3</v>
      </c>
      <c r="E6" s="263">
        <v>4</v>
      </c>
      <c r="F6" s="262">
        <v>5</v>
      </c>
      <c r="G6" s="263">
        <v>6</v>
      </c>
      <c r="H6" s="262">
        <v>7</v>
      </c>
      <c r="I6" s="263">
        <v>8</v>
      </c>
      <c r="J6" s="262">
        <v>9</v>
      </c>
      <c r="K6" s="263">
        <v>10</v>
      </c>
      <c r="L6" s="262">
        <v>11</v>
      </c>
      <c r="M6" s="263">
        <v>12</v>
      </c>
      <c r="N6" s="262">
        <v>13</v>
      </c>
      <c r="O6" s="263">
        <v>14</v>
      </c>
      <c r="P6" s="262">
        <v>15</v>
      </c>
      <c r="Q6" s="263">
        <v>16</v>
      </c>
      <c r="R6" s="262">
        <v>17</v>
      </c>
      <c r="S6" s="263">
        <v>18</v>
      </c>
      <c r="T6" s="262">
        <v>19</v>
      </c>
    </row>
    <row r="7" spans="1:20" ht="19.5" customHeight="1" thickBot="1">
      <c r="A7" s="386" t="s">
        <v>191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</row>
    <row r="8" spans="1:20" ht="30" customHeight="1" thickBot="1">
      <c r="A8" s="255" t="s">
        <v>192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179"/>
      <c r="N8" s="249"/>
      <c r="O8" s="251"/>
      <c r="P8" s="180"/>
      <c r="Q8" s="181"/>
      <c r="R8" s="250"/>
      <c r="S8" s="251"/>
      <c r="T8" s="163"/>
    </row>
    <row r="9" spans="1:20" ht="30" customHeight="1" thickBot="1">
      <c r="A9" s="261" t="s">
        <v>193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221"/>
      <c r="O9" s="183"/>
      <c r="P9" s="185"/>
      <c r="Q9" s="221"/>
      <c r="R9" s="221"/>
      <c r="S9" s="253"/>
      <c r="T9" s="252"/>
    </row>
    <row r="10" spans="1:20" ht="19.5" customHeight="1" thickBot="1">
      <c r="A10" s="384" t="s">
        <v>194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</row>
    <row r="11" spans="1:20" ht="39.75" customHeight="1" thickBot="1">
      <c r="A11" s="133" t="s">
        <v>195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3"/>
      <c r="N11" s="229"/>
      <c r="O11" s="222"/>
      <c r="P11" s="229"/>
      <c r="Q11" s="227"/>
      <c r="R11" s="230"/>
      <c r="S11" s="229"/>
      <c r="T11" s="228"/>
    </row>
    <row r="12" spans="1:20" ht="39.75" customHeight="1" thickBot="1">
      <c r="A12" s="209" t="s">
        <v>196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3"/>
      <c r="N12" s="236"/>
      <c r="O12" s="232"/>
      <c r="P12" s="237"/>
      <c r="Q12" s="233"/>
      <c r="R12" s="234"/>
      <c r="S12" s="232"/>
      <c r="T12" s="232"/>
    </row>
    <row r="13" spans="1:20" ht="39.75" customHeight="1" thickBot="1">
      <c r="A13" s="208" t="s">
        <v>197</v>
      </c>
      <c r="B13" s="367">
        <f>SUM(B12:T12)</f>
        <v>0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</row>
    <row r="14" spans="1:20" ht="39.75" customHeight="1" thickBot="1">
      <c r="A14" s="238" t="s">
        <v>198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1"/>
      <c r="N14" s="245"/>
      <c r="O14" s="239"/>
      <c r="P14" s="244"/>
      <c r="Q14" s="241"/>
      <c r="R14" s="245"/>
      <c r="S14" s="239"/>
      <c r="T14" s="240"/>
    </row>
    <row r="15" spans="1:20" ht="39.75" customHeight="1" thickBot="1">
      <c r="A15" s="210" t="s">
        <v>199</v>
      </c>
      <c r="B15" s="158" t="e">
        <f aca="true" t="shared" si="0" ref="B15:T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4" t="e">
        <f t="shared" si="0"/>
        <v>#DIV/0!</v>
      </c>
      <c r="N15" s="157" t="e">
        <f t="shared" si="0"/>
        <v>#DIV/0!</v>
      </c>
      <c r="O15" s="158" t="e">
        <f t="shared" si="0"/>
        <v>#DIV/0!</v>
      </c>
      <c r="P15" s="152" t="e">
        <f t="shared" si="0"/>
        <v>#DIV/0!</v>
      </c>
      <c r="Q15" s="154" t="e">
        <f t="shared" si="0"/>
        <v>#DIV/0!</v>
      </c>
      <c r="R15" s="157" t="e">
        <f t="shared" si="0"/>
        <v>#DIV/0!</v>
      </c>
      <c r="S15" s="158" t="e">
        <f t="shared" si="0"/>
        <v>#DIV/0!</v>
      </c>
      <c r="T15" s="158" t="e">
        <f t="shared" si="0"/>
        <v>#DIV/0!</v>
      </c>
    </row>
    <row r="16" spans="1:20" ht="39.75" customHeight="1" thickBot="1">
      <c r="A16" s="166" t="s">
        <v>212</v>
      </c>
      <c r="B16" s="369">
        <f>SUM(B14:T14)</f>
        <v>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</row>
    <row r="17" spans="1:20" ht="19.5" customHeight="1" thickBot="1">
      <c r="A17" s="371" t="s">
        <v>200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</row>
    <row r="18" spans="1:20" ht="39.75" customHeight="1" thickBot="1">
      <c r="A18" s="141" t="s">
        <v>196</v>
      </c>
      <c r="B18" s="167">
        <f>COUNT('arkusz obciążeń'!D6:J7)</f>
        <v>0</v>
      </c>
      <c r="C18" s="168">
        <f>COUNT('arkusz obciążeń'!D8:J9)</f>
        <v>0</v>
      </c>
      <c r="D18" s="173">
        <f>COUNT('arkusz obciążeń'!D10:J11)</f>
        <v>0</v>
      </c>
      <c r="E18" s="212">
        <f>COUNT('arkusz obciążeń'!D12:J13)</f>
        <v>0</v>
      </c>
      <c r="F18" s="167">
        <f>COUNT('arkusz obciążeń'!D14:J15)</f>
        <v>0</v>
      </c>
      <c r="G18" s="168">
        <f>COUNT('arkusz obciążeń'!D16:J17)</f>
        <v>0</v>
      </c>
      <c r="H18" s="169">
        <f>COUNT('arkusz obciążeń'!D18:J19)</f>
        <v>0</v>
      </c>
      <c r="I18" s="170">
        <f>COUNT('arkusz obciążeń'!D20:J21)</f>
        <v>0</v>
      </c>
      <c r="J18" s="171">
        <f>COUNT('arkusz obciążeń'!D22:J23)</f>
        <v>0</v>
      </c>
      <c r="K18" s="168">
        <f>COUNT('arkusz obciążeń'!D24:J25)</f>
        <v>0</v>
      </c>
      <c r="L18" s="169">
        <f>COUNT('arkusz obciążeń'!D26:J27)</f>
        <v>0</v>
      </c>
      <c r="M18" s="170">
        <f>COUNT('arkusz obciążeń'!D28:J29)</f>
        <v>0</v>
      </c>
      <c r="N18" s="171">
        <f>COUNT('arkusz obciążeń'!D30:J31)</f>
        <v>0</v>
      </c>
      <c r="O18" s="172">
        <f>COUNT('arkusz obciążeń'!D32:J33)</f>
        <v>0</v>
      </c>
      <c r="P18" s="173">
        <f>COUNT('arkusz obciążeń'!D34:J35)</f>
        <v>0</v>
      </c>
      <c r="Q18" s="169">
        <f>COUNT('arkusz obciążeń'!D36:J37)</f>
        <v>0</v>
      </c>
      <c r="R18" s="168">
        <f>COUNT('arkusz obciążeń'!D38:J39)</f>
        <v>0</v>
      </c>
      <c r="S18" s="167">
        <f>COUNT('arkusz obciążeń'!D40:J41)</f>
        <v>0</v>
      </c>
      <c r="T18" s="168">
        <f>COUNT('arkusz obciążeń'!D42:J43)</f>
        <v>0</v>
      </c>
    </row>
    <row r="19" spans="1:20" ht="39.75" customHeight="1" thickBot="1">
      <c r="A19" s="142" t="s">
        <v>197</v>
      </c>
      <c r="B19" s="380">
        <f>SUM(B18:T18)</f>
        <v>0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</row>
    <row r="20" spans="1:20" ht="39.75" customHeight="1" thickBot="1">
      <c r="A20" s="143" t="s">
        <v>198</v>
      </c>
      <c r="B20" s="213">
        <f>SUM('arkusz obciążeń'!D6:J7)</f>
        <v>0</v>
      </c>
      <c r="C20" s="214">
        <f>SUM('arkusz obciążeń'!D8:J9)</f>
        <v>0</v>
      </c>
      <c r="D20" s="215">
        <f>SUM('arkusz obciążeń'!D10:J11)</f>
        <v>0</v>
      </c>
      <c r="E20" s="216">
        <f>SUM('arkusz obciążeń'!D12:J13)</f>
        <v>0</v>
      </c>
      <c r="F20" s="144">
        <f>SUM('arkusz obciążeń'!D14:J15)</f>
        <v>0</v>
      </c>
      <c r="G20" s="146">
        <f>SUM('arkusz obciążeń'!D16:J17)</f>
        <v>0</v>
      </c>
      <c r="H20" s="145">
        <f>SUM('arkusz obciążeń'!D18:J19)</f>
        <v>0</v>
      </c>
      <c r="I20" s="146">
        <f>SUM('arkusz obciążeń'!D20:J21)</f>
        <v>0</v>
      </c>
      <c r="J20" s="147">
        <f>SUM('arkusz obciążeń'!D22:J23)</f>
        <v>0</v>
      </c>
      <c r="K20" s="148">
        <f>SUM('arkusz obciążeń'!D24:J25)</f>
        <v>0</v>
      </c>
      <c r="L20" s="145">
        <f>SUM('arkusz obciążeń'!D26:J27)</f>
        <v>0</v>
      </c>
      <c r="M20" s="145">
        <f>SUM('arkusz obciążeń'!D28:J29)</f>
        <v>0</v>
      </c>
      <c r="N20" s="174">
        <f>SUM('arkusz obciążeń'!D30:J31)</f>
        <v>0</v>
      </c>
      <c r="O20" s="175">
        <f>SUM('arkusz obciążeń'!D32:J33)</f>
        <v>0</v>
      </c>
      <c r="P20" s="146">
        <f>SUM('arkusz obciążeń'!D34:J35)</f>
        <v>0</v>
      </c>
      <c r="Q20" s="145">
        <f>SUM('arkusz obciążeń'!D36:J37)</f>
        <v>0</v>
      </c>
      <c r="R20" s="147">
        <f>SUM('arkusz obciążeń'!D38:J39)</f>
        <v>0</v>
      </c>
      <c r="S20" s="246">
        <f>SUM('arkusz obciążeń'!D40:J41)</f>
        <v>0</v>
      </c>
      <c r="T20" s="247">
        <f>SUM('arkusz obciążeń'!D42:J43)</f>
        <v>0</v>
      </c>
    </row>
    <row r="21" spans="1:20" ht="39.75" customHeight="1" thickBot="1">
      <c r="A21" s="143" t="s">
        <v>199</v>
      </c>
      <c r="B21" s="156" t="e">
        <f aca="true" t="shared" si="1" ref="B21:T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 t="shared" si="1"/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5" t="e">
        <f t="shared" si="1"/>
        <v>#DIV/0!</v>
      </c>
      <c r="N21" s="156" t="e">
        <f t="shared" si="1"/>
        <v>#DIV/0!</v>
      </c>
      <c r="O21" s="153" t="e">
        <f t="shared" si="1"/>
        <v>#DIV/0!</v>
      </c>
      <c r="P21" s="152" t="e">
        <f t="shared" si="1"/>
        <v>#DIV/0!</v>
      </c>
      <c r="Q21" s="154" t="e">
        <f t="shared" si="1"/>
        <v>#DIV/0!</v>
      </c>
      <c r="R21" s="157" t="e">
        <f t="shared" si="1"/>
        <v>#DIV/0!</v>
      </c>
      <c r="S21" s="156" t="e">
        <f t="shared" si="1"/>
        <v>#DIV/0!</v>
      </c>
      <c r="T21" s="158" t="e">
        <f t="shared" si="1"/>
        <v>#DIV/0!</v>
      </c>
    </row>
    <row r="22" spans="1:20" ht="39.75" customHeight="1" thickBot="1">
      <c r="A22" s="160" t="s">
        <v>212</v>
      </c>
      <c r="B22" s="382">
        <f>SUM(B20:T20)</f>
        <v>0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</row>
    <row r="23" spans="1:20" ht="19.5" customHeight="1" thickBot="1">
      <c r="A23" s="211"/>
      <c r="B23" s="206"/>
      <c r="C23" s="206"/>
      <c r="D23" s="206"/>
      <c r="E23" s="207"/>
      <c r="F23" s="384" t="s">
        <v>201</v>
      </c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</row>
    <row r="24" spans="1:20" ht="19.5" customHeight="1">
      <c r="A24" s="134" t="s">
        <v>202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7"/>
      <c r="N24" s="187"/>
      <c r="O24" s="187"/>
      <c r="P24" s="187"/>
      <c r="Q24" s="187"/>
      <c r="R24" s="187"/>
      <c r="S24" s="193"/>
      <c r="T24" s="194"/>
    </row>
    <row r="25" spans="1:20" ht="19.5" customHeight="1">
      <c r="A25" s="135" t="s">
        <v>203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7"/>
      <c r="T25" s="198"/>
    </row>
    <row r="26" spans="1:20" ht="19.5" customHeight="1">
      <c r="A26" s="135" t="s">
        <v>204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7"/>
      <c r="T26" s="198"/>
    </row>
    <row r="27" spans="1:20" ht="19.5" customHeight="1" thickBot="1">
      <c r="A27" s="136" t="s">
        <v>205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201"/>
      <c r="T27" s="202"/>
    </row>
    <row r="28" spans="2:2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5">
      <c r="B29" s="1"/>
      <c r="C29" s="137"/>
      <c r="D29" s="1" t="s">
        <v>206</v>
      </c>
      <c r="E29" s="1"/>
      <c r="F29" s="138"/>
      <c r="G29" s="1" t="s">
        <v>207</v>
      </c>
      <c r="H29" s="1"/>
      <c r="I29" s="139"/>
      <c r="J29" s="1" t="s">
        <v>208</v>
      </c>
      <c r="K29" s="1"/>
      <c r="L29" s="140"/>
      <c r="M29" s="1" t="s">
        <v>209</v>
      </c>
      <c r="N29" s="1"/>
      <c r="O29" s="1"/>
      <c r="P29" s="1"/>
      <c r="Q29" s="1"/>
      <c r="R29" s="1"/>
      <c r="S29" s="1"/>
      <c r="T29" s="1"/>
    </row>
    <row r="30" spans="2:20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21">
      <c r="B31" s="1"/>
      <c r="C31" s="205" t="s">
        <v>210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18">
    <mergeCell ref="B19:T19"/>
    <mergeCell ref="B22:T22"/>
    <mergeCell ref="F23:T23"/>
    <mergeCell ref="E4:H4"/>
    <mergeCell ref="I4:L4"/>
    <mergeCell ref="M4:Q4"/>
    <mergeCell ref="R4:T4"/>
    <mergeCell ref="A7:T7"/>
    <mergeCell ref="A10:T10"/>
    <mergeCell ref="B13:T13"/>
    <mergeCell ref="B16:T16"/>
    <mergeCell ref="A17:T17"/>
    <mergeCell ref="A2:T2"/>
    <mergeCell ref="B3:D3"/>
    <mergeCell ref="E3:G3"/>
    <mergeCell ref="H3:N3"/>
    <mergeCell ref="O3:P3"/>
    <mergeCell ref="Q3:T3"/>
  </mergeCells>
  <printOptions/>
  <pageMargins left="0.7" right="0.7" top="0.75" bottom="0.75" header="0.3" footer="0.3"/>
  <pageSetup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1"/>
  <sheetViews>
    <sheetView view="pageBreakPreview" zoomScale="60" zoomScaleNormal="60" zoomScalePageLayoutView="0" workbookViewId="0" topLeftCell="B1">
      <selection activeCell="V6" sqref="V6"/>
    </sheetView>
  </sheetViews>
  <sheetFormatPr defaultColWidth="8.796875" defaultRowHeight="14.25"/>
  <cols>
    <col min="1" max="1" width="20.59765625" style="0" customWidth="1"/>
    <col min="2" max="22" width="12.59765625" style="0" customWidth="1"/>
  </cols>
  <sheetData>
    <row r="2" spans="1:22" ht="24" customHeight="1" thickBot="1">
      <c r="A2" s="372" t="s">
        <v>215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</row>
    <row r="3" spans="1:22" ht="24" customHeight="1" thickBot="1">
      <c r="A3" s="260"/>
      <c r="B3" s="374"/>
      <c r="C3" s="374"/>
      <c r="D3" s="375"/>
      <c r="E3" s="376" t="s">
        <v>188</v>
      </c>
      <c r="F3" s="374"/>
      <c r="G3" s="374"/>
      <c r="H3" s="376"/>
      <c r="I3" s="374"/>
      <c r="J3" s="374"/>
      <c r="K3" s="374"/>
      <c r="L3" s="374"/>
      <c r="M3" s="374"/>
      <c r="N3" s="374"/>
      <c r="O3" s="377" t="s">
        <v>189</v>
      </c>
      <c r="P3" s="378"/>
      <c r="Q3" s="379"/>
      <c r="R3" s="379"/>
      <c r="S3" s="379"/>
      <c r="T3" s="379"/>
      <c r="U3" s="379"/>
      <c r="V3" s="379"/>
    </row>
    <row r="4" spans="1:22" ht="19.5" customHeight="1" thickBot="1">
      <c r="A4" s="256" t="s">
        <v>190</v>
      </c>
      <c r="B4" s="387" t="s">
        <v>131</v>
      </c>
      <c r="C4" s="385"/>
      <c r="D4" s="385"/>
      <c r="E4" s="385"/>
      <c r="F4" s="385" t="s">
        <v>132</v>
      </c>
      <c r="G4" s="385"/>
      <c r="H4" s="385"/>
      <c r="I4" s="385"/>
      <c r="J4" s="385" t="s">
        <v>133</v>
      </c>
      <c r="K4" s="385"/>
      <c r="L4" s="385"/>
      <c r="M4" s="385"/>
      <c r="N4" s="385"/>
      <c r="O4" s="385" t="s">
        <v>134</v>
      </c>
      <c r="P4" s="385"/>
      <c r="Q4" s="385"/>
      <c r="R4" s="385"/>
      <c r="S4" s="385" t="s">
        <v>135</v>
      </c>
      <c r="T4" s="385"/>
      <c r="U4" s="385"/>
      <c r="V4" s="385"/>
    </row>
    <row r="5" spans="1:22" ht="19.5" customHeight="1" thickBot="1">
      <c r="A5" s="257" t="s">
        <v>22</v>
      </c>
      <c r="B5" s="278" t="s">
        <v>229</v>
      </c>
      <c r="C5" s="278" t="s">
        <v>230</v>
      </c>
      <c r="D5" s="278" t="s">
        <v>161</v>
      </c>
      <c r="E5" s="278" t="s">
        <v>162</v>
      </c>
      <c r="F5" s="278" t="s">
        <v>163</v>
      </c>
      <c r="G5" s="278" t="s">
        <v>164</v>
      </c>
      <c r="H5" s="278" t="s">
        <v>165</v>
      </c>
      <c r="I5" s="278" t="s">
        <v>166</v>
      </c>
      <c r="J5" s="278" t="s">
        <v>222</v>
      </c>
      <c r="K5" s="278" t="s">
        <v>167</v>
      </c>
      <c r="L5" s="278" t="s">
        <v>168</v>
      </c>
      <c r="M5" s="278" t="s">
        <v>169</v>
      </c>
      <c r="N5" s="278" t="s">
        <v>170</v>
      </c>
      <c r="O5" s="278" t="s">
        <v>171</v>
      </c>
      <c r="P5" s="278" t="s">
        <v>172</v>
      </c>
      <c r="Q5" s="278" t="s">
        <v>173</v>
      </c>
      <c r="R5" s="278" t="s">
        <v>174</v>
      </c>
      <c r="S5" s="278" t="s">
        <v>223</v>
      </c>
      <c r="T5" s="278" t="s">
        <v>175</v>
      </c>
      <c r="U5" s="278" t="s">
        <v>176</v>
      </c>
      <c r="V5" s="278" t="s">
        <v>177</v>
      </c>
    </row>
    <row r="6" spans="1:22" ht="19.5" customHeight="1" thickBot="1">
      <c r="A6" s="259" t="s">
        <v>211</v>
      </c>
      <c r="B6" s="262"/>
      <c r="C6" s="263"/>
      <c r="D6" s="264"/>
      <c r="E6" s="265"/>
      <c r="F6" s="266"/>
      <c r="G6" s="267"/>
      <c r="H6" s="268"/>
      <c r="I6" s="269"/>
      <c r="J6" s="270"/>
      <c r="K6" s="271"/>
      <c r="L6" s="268"/>
      <c r="M6" s="268"/>
      <c r="N6" s="272"/>
      <c r="O6" s="273"/>
      <c r="P6" s="271"/>
      <c r="Q6" s="269"/>
      <c r="R6" s="269"/>
      <c r="S6" s="274"/>
      <c r="T6" s="275"/>
      <c r="U6" s="280"/>
      <c r="V6" s="280"/>
    </row>
    <row r="7" spans="1:22" ht="19.5" customHeight="1" thickBot="1">
      <c r="A7" s="386" t="s">
        <v>191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</row>
    <row r="8" spans="1:22" ht="30" customHeight="1" thickBot="1">
      <c r="A8" s="255" t="s">
        <v>192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179"/>
      <c r="N8" s="249"/>
      <c r="O8" s="251"/>
      <c r="P8" s="180"/>
      <c r="Q8" s="181"/>
      <c r="R8" s="250"/>
      <c r="S8" s="251"/>
      <c r="T8" s="163"/>
      <c r="U8" s="163"/>
      <c r="V8" s="163"/>
    </row>
    <row r="9" spans="1:22" ht="30" customHeight="1" thickBot="1">
      <c r="A9" s="261" t="s">
        <v>193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221"/>
      <c r="O9" s="183"/>
      <c r="P9" s="185"/>
      <c r="Q9" s="221"/>
      <c r="R9" s="221"/>
      <c r="S9" s="253"/>
      <c r="T9" s="252"/>
      <c r="U9" s="281"/>
      <c r="V9" s="281"/>
    </row>
    <row r="10" spans="1:22" ht="19.5" customHeight="1" thickBot="1">
      <c r="A10" s="384" t="s">
        <v>194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</row>
    <row r="11" spans="1:22" ht="39.75" customHeight="1" thickBot="1">
      <c r="A11" s="133" t="s">
        <v>195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3"/>
      <c r="N11" s="229"/>
      <c r="O11" s="222"/>
      <c r="P11" s="229"/>
      <c r="Q11" s="227"/>
      <c r="R11" s="230"/>
      <c r="S11" s="229"/>
      <c r="T11" s="228"/>
      <c r="U11" s="227"/>
      <c r="V11" s="227"/>
    </row>
    <row r="12" spans="1:22" ht="39.75" customHeight="1" thickBot="1">
      <c r="A12" s="209" t="s">
        <v>196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3"/>
      <c r="N12" s="236"/>
      <c r="O12" s="232"/>
      <c r="P12" s="237"/>
      <c r="Q12" s="233"/>
      <c r="R12" s="234"/>
      <c r="S12" s="232"/>
      <c r="T12" s="232"/>
      <c r="U12" s="235"/>
      <c r="V12" s="235"/>
    </row>
    <row r="13" spans="1:22" ht="39.75" customHeight="1" thickBot="1">
      <c r="A13" s="208" t="s">
        <v>197</v>
      </c>
      <c r="B13" s="367">
        <f>SUM(B12:V12)</f>
        <v>0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</row>
    <row r="14" spans="1:22" ht="39.75" customHeight="1" thickBot="1">
      <c r="A14" s="238" t="s">
        <v>198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1"/>
      <c r="N14" s="245"/>
      <c r="O14" s="239"/>
      <c r="P14" s="244"/>
      <c r="Q14" s="241"/>
      <c r="R14" s="245"/>
      <c r="S14" s="239"/>
      <c r="T14" s="240"/>
      <c r="U14" s="240"/>
      <c r="V14" s="240"/>
    </row>
    <row r="15" spans="1:22" ht="39.75" customHeight="1" thickBot="1">
      <c r="A15" s="210" t="s">
        <v>199</v>
      </c>
      <c r="B15" s="158" t="e">
        <f aca="true" t="shared" si="0" ref="B15:V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4" t="e">
        <f t="shared" si="0"/>
        <v>#DIV/0!</v>
      </c>
      <c r="N15" s="157" t="e">
        <f t="shared" si="0"/>
        <v>#DIV/0!</v>
      </c>
      <c r="O15" s="158" t="e">
        <f t="shared" si="0"/>
        <v>#DIV/0!</v>
      </c>
      <c r="P15" s="152" t="e">
        <f t="shared" si="0"/>
        <v>#DIV/0!</v>
      </c>
      <c r="Q15" s="154" t="e">
        <f t="shared" si="0"/>
        <v>#DIV/0!</v>
      </c>
      <c r="R15" s="157" t="e">
        <f t="shared" si="0"/>
        <v>#DIV/0!</v>
      </c>
      <c r="S15" s="158" t="e">
        <f t="shared" si="0"/>
        <v>#DIV/0!</v>
      </c>
      <c r="T15" s="158" t="e">
        <f t="shared" si="0"/>
        <v>#DIV/0!</v>
      </c>
      <c r="U15" s="158" t="e">
        <f t="shared" si="0"/>
        <v>#DIV/0!</v>
      </c>
      <c r="V15" s="158" t="e">
        <f t="shared" si="0"/>
        <v>#DIV/0!</v>
      </c>
    </row>
    <row r="16" spans="1:22" ht="39.75" customHeight="1" thickBot="1">
      <c r="A16" s="166" t="s">
        <v>212</v>
      </c>
      <c r="B16" s="369">
        <f>SUM(B14:V14)</f>
        <v>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</row>
    <row r="17" spans="1:22" ht="19.5" customHeight="1" thickBot="1">
      <c r="A17" s="371" t="s">
        <v>200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</row>
    <row r="18" spans="1:22" ht="39.75" customHeight="1" thickBot="1">
      <c r="A18" s="141" t="s">
        <v>196</v>
      </c>
      <c r="B18" s="167">
        <f>COUNT('arkusz obciążeń'!D46:J47)</f>
        <v>0</v>
      </c>
      <c r="C18" s="168">
        <f>COUNT('arkusz obciążeń'!D48:J49)</f>
        <v>0</v>
      </c>
      <c r="D18" s="173">
        <f>COUNT('arkusz obciążeń'!D50:J51)</f>
        <v>0</v>
      </c>
      <c r="E18" s="212">
        <f>COUNT('arkusz obciążeń'!D52:J53)</f>
        <v>0</v>
      </c>
      <c r="F18" s="167">
        <f>COUNT('arkusz obciążeń'!D54:J55)</f>
        <v>0</v>
      </c>
      <c r="G18" s="168">
        <f>COUNT('arkusz obciążeń'!D56:J57)</f>
        <v>0</v>
      </c>
      <c r="H18" s="169">
        <f>COUNT('arkusz obciążeń'!D58:J59)</f>
        <v>0</v>
      </c>
      <c r="I18" s="170">
        <f>COUNT('arkusz obciążeń'!D60:J61)</f>
        <v>0</v>
      </c>
      <c r="J18" s="171">
        <f>COUNT('arkusz obciążeń'!D62:J63)</f>
        <v>0</v>
      </c>
      <c r="K18" s="168">
        <f>COUNT('arkusz obciążeń'!D64:J65)</f>
        <v>0</v>
      </c>
      <c r="L18" s="169">
        <f>COUNT('arkusz obciążeń'!D66:J67)</f>
        <v>0</v>
      </c>
      <c r="M18" s="170">
        <f>COUNT('arkusz obciążeń'!D68:J69)</f>
        <v>0</v>
      </c>
      <c r="N18" s="171">
        <f>COUNT('arkusz obciążeń'!D70:J71)</f>
        <v>0</v>
      </c>
      <c r="O18" s="172">
        <f>COUNT('arkusz obciążeń'!D72:J73)</f>
        <v>0</v>
      </c>
      <c r="P18" s="173">
        <f>COUNT('arkusz obciążeń'!D74:J75)</f>
        <v>0</v>
      </c>
      <c r="Q18" s="169">
        <f>COUNT('arkusz obciążeń'!D76:J77)</f>
        <v>0</v>
      </c>
      <c r="R18" s="168">
        <f>COUNT('arkusz obciążeń'!D78:J79)</f>
        <v>0</v>
      </c>
      <c r="S18" s="167">
        <f>COUNT('arkusz obciążeń'!D80:J81)</f>
        <v>0</v>
      </c>
      <c r="T18" s="170">
        <f>COUNT('arkusz obciążeń'!D82:J83)</f>
        <v>0</v>
      </c>
      <c r="U18" s="170">
        <f>COUNT('arkusz obciążeń'!D84:J85)</f>
        <v>0</v>
      </c>
      <c r="V18" s="283">
        <f>COUNT('arkusz obciążeń'!D86:J87)</f>
        <v>0</v>
      </c>
    </row>
    <row r="19" spans="1:22" ht="39.75" customHeight="1" thickBot="1">
      <c r="A19" s="142" t="s">
        <v>197</v>
      </c>
      <c r="B19" s="380">
        <f>SUM(B18:V18)</f>
        <v>0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</row>
    <row r="20" spans="1:22" ht="39.75" customHeight="1" thickBot="1">
      <c r="A20" s="143" t="s">
        <v>198</v>
      </c>
      <c r="B20" s="213">
        <f>SUM('arkusz obciążeń'!D46:J47)</f>
        <v>0</v>
      </c>
      <c r="C20" s="214">
        <f>SUM('arkusz obciążeń'!D48:J49)</f>
        <v>0</v>
      </c>
      <c r="D20" s="215">
        <f>SUM('arkusz obciążeń'!D50:J51)</f>
        <v>0</v>
      </c>
      <c r="E20" s="216">
        <f>SUM('arkusz obciążeń'!D52:J53)</f>
        <v>0</v>
      </c>
      <c r="F20" s="144">
        <f>SUM('arkusz obciążeń'!D54:J55)</f>
        <v>0</v>
      </c>
      <c r="G20" s="146">
        <f>SUM('arkusz obciążeń'!D56:J57)</f>
        <v>0</v>
      </c>
      <c r="H20" s="145">
        <f>SUM('arkusz obciążeń'!D58:J59)</f>
        <v>0</v>
      </c>
      <c r="I20" s="146">
        <f>SUM('arkusz obciążeń'!D60:J61)</f>
        <v>0</v>
      </c>
      <c r="J20" s="147">
        <f>SUM('arkusz obciążeń'!D62:J63)</f>
        <v>0</v>
      </c>
      <c r="K20" s="148">
        <f>SUM('arkusz obciążeń'!D64:J65)</f>
        <v>0</v>
      </c>
      <c r="L20" s="145">
        <f>SUM('arkusz obciążeń'!D66:J67)</f>
        <v>0</v>
      </c>
      <c r="M20" s="145">
        <f>SUM('arkusz obciążeń'!D68:J69)</f>
        <v>0</v>
      </c>
      <c r="N20" s="174">
        <f>SUM('arkusz obciążeń'!D70:J71)</f>
        <v>0</v>
      </c>
      <c r="O20" s="175">
        <f>SUM('arkusz obciążeń'!D72:J73)</f>
        <v>0</v>
      </c>
      <c r="P20" s="146">
        <f>SUM('arkusz obciążeń'!D74:J75)</f>
        <v>0</v>
      </c>
      <c r="Q20" s="145">
        <f>SUM('arkusz obciążeń'!D76:J77)</f>
        <v>0</v>
      </c>
      <c r="R20" s="147">
        <f>SUM('arkusz obciążeń'!D78:J79)</f>
        <v>0</v>
      </c>
      <c r="S20" s="246">
        <f>SUM('arkusz obciążeń'!D80:J81)</f>
        <v>0</v>
      </c>
      <c r="T20" s="247">
        <f>SUM('arkusz obciążeń'!D82:J83)</f>
        <v>0</v>
      </c>
      <c r="U20" s="282">
        <f>SUM('arkusz obciążeń'!D84:J85)</f>
        <v>0</v>
      </c>
      <c r="V20" s="282">
        <f>SUM('arkusz obciążeń'!D86:J87)</f>
        <v>0</v>
      </c>
    </row>
    <row r="21" spans="1:22" ht="39.75" customHeight="1" thickBot="1">
      <c r="A21" s="143" t="s">
        <v>199</v>
      </c>
      <c r="B21" s="156" t="e">
        <f aca="true" t="shared" si="1" ref="B21:V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 t="shared" si="1"/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5" t="e">
        <f t="shared" si="1"/>
        <v>#DIV/0!</v>
      </c>
      <c r="N21" s="156" t="e">
        <f t="shared" si="1"/>
        <v>#DIV/0!</v>
      </c>
      <c r="O21" s="153" t="e">
        <f t="shared" si="1"/>
        <v>#DIV/0!</v>
      </c>
      <c r="P21" s="152" t="e">
        <f t="shared" si="1"/>
        <v>#DIV/0!</v>
      </c>
      <c r="Q21" s="154" t="e">
        <f t="shared" si="1"/>
        <v>#DIV/0!</v>
      </c>
      <c r="R21" s="157" t="e">
        <f t="shared" si="1"/>
        <v>#DIV/0!</v>
      </c>
      <c r="S21" s="156" t="e">
        <f t="shared" si="1"/>
        <v>#DIV/0!</v>
      </c>
      <c r="T21" s="158" t="e">
        <f t="shared" si="1"/>
        <v>#DIV/0!</v>
      </c>
      <c r="U21" s="158" t="e">
        <f t="shared" si="1"/>
        <v>#DIV/0!</v>
      </c>
      <c r="V21" s="158" t="e">
        <f t="shared" si="1"/>
        <v>#DIV/0!</v>
      </c>
    </row>
    <row r="22" spans="1:22" ht="39.75" customHeight="1" thickBot="1">
      <c r="A22" s="160" t="s">
        <v>212</v>
      </c>
      <c r="B22" s="382">
        <f>SUM(B20:V20)</f>
        <v>0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</row>
    <row r="23" spans="1:22" ht="19.5" customHeight="1" thickBot="1">
      <c r="A23" s="211"/>
      <c r="B23" s="206"/>
      <c r="C23" s="206"/>
      <c r="D23" s="206"/>
      <c r="E23" s="207"/>
      <c r="F23" s="384" t="s">
        <v>201</v>
      </c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</row>
    <row r="24" spans="1:22" ht="19.5" customHeight="1">
      <c r="A24" s="134" t="s">
        <v>202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7"/>
      <c r="N24" s="187"/>
      <c r="O24" s="187"/>
      <c r="P24" s="187"/>
      <c r="Q24" s="187"/>
      <c r="R24" s="187"/>
      <c r="S24" s="193"/>
      <c r="T24" s="194"/>
      <c r="U24" s="195"/>
      <c r="V24" s="195"/>
    </row>
    <row r="25" spans="1:22" ht="19.5" customHeight="1">
      <c r="A25" s="135" t="s">
        <v>203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7"/>
      <c r="T25" s="198"/>
      <c r="U25" s="199"/>
      <c r="V25" s="199"/>
    </row>
    <row r="26" spans="1:22" ht="19.5" customHeight="1">
      <c r="A26" s="135" t="s">
        <v>204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7"/>
      <c r="T26" s="198"/>
      <c r="U26" s="199"/>
      <c r="V26" s="199"/>
    </row>
    <row r="27" spans="1:22" ht="19.5" customHeight="1" thickBot="1">
      <c r="A27" s="136" t="s">
        <v>205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201"/>
      <c r="T27" s="202"/>
      <c r="U27" s="203"/>
      <c r="V27" s="203"/>
    </row>
    <row r="28" spans="2:2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">
      <c r="B29" s="1"/>
      <c r="C29" s="137"/>
      <c r="D29" s="1" t="s">
        <v>206</v>
      </c>
      <c r="E29" s="1"/>
      <c r="F29" s="138"/>
      <c r="G29" s="1" t="s">
        <v>207</v>
      </c>
      <c r="H29" s="1"/>
      <c r="I29" s="139"/>
      <c r="J29" s="1" t="s">
        <v>208</v>
      </c>
      <c r="K29" s="1"/>
      <c r="L29" s="140"/>
      <c r="M29" s="1" t="s">
        <v>209</v>
      </c>
      <c r="N29" s="1"/>
      <c r="O29" s="1"/>
      <c r="P29" s="1"/>
      <c r="Q29" s="1"/>
      <c r="R29" s="1"/>
      <c r="S29" s="1"/>
      <c r="T29" s="1"/>
      <c r="U29" s="1"/>
      <c r="V29" s="1"/>
    </row>
    <row r="30" spans="2:2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21">
      <c r="B31" s="1"/>
      <c r="C31" s="205" t="s">
        <v>210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sheetProtection/>
  <mergeCells count="19">
    <mergeCell ref="F23:V23"/>
    <mergeCell ref="B4:E4"/>
    <mergeCell ref="F4:I4"/>
    <mergeCell ref="J4:N4"/>
    <mergeCell ref="O4:R4"/>
    <mergeCell ref="S4:V4"/>
    <mergeCell ref="A10:V10"/>
    <mergeCell ref="B13:V13"/>
    <mergeCell ref="B16:V16"/>
    <mergeCell ref="A17:V17"/>
    <mergeCell ref="B19:V19"/>
    <mergeCell ref="B22:V22"/>
    <mergeCell ref="A7:V7"/>
    <mergeCell ref="A2:V2"/>
    <mergeCell ref="B3:D3"/>
    <mergeCell ref="E3:G3"/>
    <mergeCell ref="H3:N3"/>
    <mergeCell ref="O3:P3"/>
    <mergeCell ref="Q3:V3"/>
  </mergeCells>
  <printOptions/>
  <pageMargins left="0.7" right="0.7" top="0.75" bottom="0.75" header="0.3" footer="0.3"/>
  <pageSetup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60" zoomScaleNormal="60" zoomScalePageLayoutView="0" workbookViewId="0" topLeftCell="A1">
      <selection activeCell="R19" sqref="R19"/>
    </sheetView>
  </sheetViews>
  <sheetFormatPr defaultColWidth="8.796875" defaultRowHeight="14.25"/>
  <cols>
    <col min="1" max="1" width="20.59765625" style="0" customWidth="1"/>
    <col min="2" max="14" width="12.59765625" style="0" customWidth="1"/>
  </cols>
  <sheetData>
    <row r="1" ht="14.25">
      <c r="N1" s="288"/>
    </row>
    <row r="2" spans="1:14" ht="24" customHeight="1" thickBot="1">
      <c r="A2" s="372" t="s">
        <v>216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88"/>
    </row>
    <row r="3" spans="1:14" ht="24" customHeight="1" thickBot="1">
      <c r="A3" s="260"/>
      <c r="B3" s="374"/>
      <c r="C3" s="374"/>
      <c r="D3" s="375"/>
      <c r="E3" s="376" t="s">
        <v>188</v>
      </c>
      <c r="F3" s="374"/>
      <c r="G3" s="374"/>
      <c r="H3" s="376"/>
      <c r="I3" s="374"/>
      <c r="J3" s="374"/>
      <c r="K3" s="374"/>
      <c r="L3" s="374"/>
      <c r="M3" s="374"/>
      <c r="N3" s="375"/>
    </row>
    <row r="4" spans="1:14" ht="19.5" customHeight="1" thickBot="1">
      <c r="A4" s="256" t="s">
        <v>190</v>
      </c>
      <c r="B4" s="387" t="s">
        <v>136</v>
      </c>
      <c r="C4" s="385"/>
      <c r="D4" s="385"/>
      <c r="E4" s="385"/>
      <c r="F4" s="387" t="s">
        <v>137</v>
      </c>
      <c r="G4" s="385"/>
      <c r="H4" s="385"/>
      <c r="I4" s="385"/>
      <c r="J4" s="389"/>
      <c r="K4" s="387" t="s">
        <v>187</v>
      </c>
      <c r="L4" s="385"/>
      <c r="M4" s="385"/>
      <c r="N4" s="389"/>
    </row>
    <row r="5" spans="1:14" ht="19.5" customHeight="1" thickBot="1">
      <c r="A5" s="257" t="s">
        <v>22</v>
      </c>
      <c r="B5" s="278" t="s">
        <v>224</v>
      </c>
      <c r="C5" s="278" t="s">
        <v>178</v>
      </c>
      <c r="D5" s="278" t="s">
        <v>179</v>
      </c>
      <c r="E5" s="278" t="s">
        <v>180</v>
      </c>
      <c r="F5" s="278" t="s">
        <v>181</v>
      </c>
      <c r="G5" s="278" t="s">
        <v>182</v>
      </c>
      <c r="H5" s="278" t="s">
        <v>183</v>
      </c>
      <c r="I5" s="278" t="s">
        <v>184</v>
      </c>
      <c r="J5" s="278" t="s">
        <v>185</v>
      </c>
      <c r="K5" s="278" t="s">
        <v>231</v>
      </c>
      <c r="L5" s="278" t="s">
        <v>225</v>
      </c>
      <c r="M5" s="278" t="s">
        <v>226</v>
      </c>
      <c r="N5" s="287" t="s">
        <v>227</v>
      </c>
    </row>
    <row r="6" spans="1:14" ht="19.5" customHeight="1" thickBot="1">
      <c r="A6" s="259" t="s">
        <v>211</v>
      </c>
      <c r="B6" s="262"/>
      <c r="C6" s="263"/>
      <c r="D6" s="264"/>
      <c r="E6" s="265"/>
      <c r="F6" s="266"/>
      <c r="G6" s="267"/>
      <c r="H6" s="268"/>
      <c r="I6" s="269"/>
      <c r="J6" s="270"/>
      <c r="K6" s="271"/>
      <c r="L6" s="268"/>
      <c r="M6" s="269"/>
      <c r="N6" s="270"/>
    </row>
    <row r="7" spans="1:14" ht="19.5" customHeight="1" thickBot="1">
      <c r="A7" s="386" t="s">
        <v>191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</row>
    <row r="8" spans="1:14" ht="30" customHeight="1" thickBot="1">
      <c r="A8" s="255" t="s">
        <v>192</v>
      </c>
      <c r="B8" s="162"/>
      <c r="C8" s="163"/>
      <c r="D8" s="164"/>
      <c r="E8" s="161"/>
      <c r="F8" s="254"/>
      <c r="G8" s="276"/>
      <c r="H8" s="277"/>
      <c r="I8" s="277"/>
      <c r="J8" s="176"/>
      <c r="K8" s="177"/>
      <c r="L8" s="178"/>
      <c r="M8" s="293"/>
      <c r="N8" s="286"/>
    </row>
    <row r="9" spans="1:14" ht="30" customHeight="1" thickBot="1">
      <c r="A9" s="261" t="s">
        <v>193</v>
      </c>
      <c r="B9" s="217"/>
      <c r="C9" s="218"/>
      <c r="D9" s="219"/>
      <c r="E9" s="218"/>
      <c r="F9" s="248"/>
      <c r="G9" s="165"/>
      <c r="H9" s="220"/>
      <c r="I9" s="182"/>
      <c r="J9" s="183"/>
      <c r="K9" s="185"/>
      <c r="L9" s="221"/>
      <c r="M9" s="184"/>
      <c r="N9" s="183"/>
    </row>
    <row r="10" spans="1:14" ht="19.5" customHeight="1" thickBot="1">
      <c r="A10" s="384" t="s">
        <v>194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</row>
    <row r="11" spans="1:14" ht="39.75" customHeight="1" thickBot="1">
      <c r="A11" s="133" t="s">
        <v>195</v>
      </c>
      <c r="B11" s="222"/>
      <c r="C11" s="223"/>
      <c r="D11" s="224"/>
      <c r="E11" s="225"/>
      <c r="F11" s="226"/>
      <c r="G11" s="227"/>
      <c r="H11" s="227"/>
      <c r="I11" s="228"/>
      <c r="J11" s="227"/>
      <c r="K11" s="222"/>
      <c r="L11" s="228"/>
      <c r="M11" s="229"/>
      <c r="N11" s="285"/>
    </row>
    <row r="12" spans="1:14" ht="39.75" customHeight="1" thickBot="1">
      <c r="A12" s="209" t="s">
        <v>196</v>
      </c>
      <c r="B12" s="231"/>
      <c r="C12" s="232"/>
      <c r="D12" s="233"/>
      <c r="E12" s="234"/>
      <c r="F12" s="231"/>
      <c r="G12" s="235"/>
      <c r="H12" s="233"/>
      <c r="I12" s="233"/>
      <c r="J12" s="236"/>
      <c r="K12" s="235"/>
      <c r="L12" s="233"/>
      <c r="M12" s="237"/>
      <c r="N12" s="236"/>
    </row>
    <row r="13" spans="1:14" ht="39.75" customHeight="1" thickBot="1">
      <c r="A13" s="208" t="s">
        <v>197</v>
      </c>
      <c r="B13" s="367">
        <f>SUM(B12:N12)</f>
        <v>0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90"/>
    </row>
    <row r="14" spans="1:14" ht="39.75" customHeight="1" thickBot="1">
      <c r="A14" s="238" t="s">
        <v>198</v>
      </c>
      <c r="B14" s="239"/>
      <c r="C14" s="240"/>
      <c r="D14" s="241"/>
      <c r="E14" s="242"/>
      <c r="F14" s="243"/>
      <c r="G14" s="244"/>
      <c r="H14" s="241"/>
      <c r="I14" s="241"/>
      <c r="J14" s="245"/>
      <c r="K14" s="239"/>
      <c r="L14" s="239"/>
      <c r="M14" s="240"/>
      <c r="N14" s="245"/>
    </row>
    <row r="15" spans="1:14" ht="39.75" customHeight="1" thickBot="1">
      <c r="A15" s="210" t="s">
        <v>199</v>
      </c>
      <c r="B15" s="158" t="e">
        <f aca="true" t="shared" si="0" ref="B15:N15">(B14/B12)</f>
        <v>#DIV/0!</v>
      </c>
      <c r="C15" s="158" t="e">
        <f t="shared" si="0"/>
        <v>#DIV/0!</v>
      </c>
      <c r="D15" s="154" t="e">
        <f t="shared" si="0"/>
        <v>#DIV/0!</v>
      </c>
      <c r="E15" s="157" t="e">
        <f t="shared" si="0"/>
        <v>#DIV/0!</v>
      </c>
      <c r="F15" s="149" t="e">
        <f t="shared" si="0"/>
        <v>#DIV/0!</v>
      </c>
      <c r="G15" s="154" t="e">
        <f t="shared" si="0"/>
        <v>#DIV/0!</v>
      </c>
      <c r="H15" s="151" t="e">
        <f t="shared" si="0"/>
        <v>#DIV/0!</v>
      </c>
      <c r="I15" s="154" t="e">
        <f t="shared" si="0"/>
        <v>#DIV/0!</v>
      </c>
      <c r="J15" s="157" t="e">
        <f t="shared" si="0"/>
        <v>#DIV/0!</v>
      </c>
      <c r="K15" s="158" t="e">
        <f t="shared" si="0"/>
        <v>#DIV/0!</v>
      </c>
      <c r="L15" s="151" t="e">
        <f t="shared" si="0"/>
        <v>#DIV/0!</v>
      </c>
      <c r="M15" s="151" t="e">
        <f>M14/M12</f>
        <v>#DIV/0!</v>
      </c>
      <c r="N15" s="157" t="e">
        <f t="shared" si="0"/>
        <v>#DIV/0!</v>
      </c>
    </row>
    <row r="16" spans="1:14" ht="39.75" customHeight="1" thickBot="1">
      <c r="A16" s="166" t="s">
        <v>212</v>
      </c>
      <c r="B16" s="369">
        <f>SUM(B14:N14)</f>
        <v>0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91"/>
    </row>
    <row r="17" spans="1:14" ht="19.5" customHeight="1" thickBot="1">
      <c r="A17" s="371" t="s">
        <v>200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</row>
    <row r="18" spans="1:14" ht="39.75" customHeight="1" thickBot="1">
      <c r="A18" s="141" t="s">
        <v>196</v>
      </c>
      <c r="B18" s="167">
        <f>COUNT('arkusz obciążeń'!D86:J87)</f>
        <v>0</v>
      </c>
      <c r="C18" s="168">
        <f>COUNT('arkusz obciążeń'!D88:J89)</f>
        <v>0</v>
      </c>
      <c r="D18" s="173">
        <f>COUNT('arkusz obciążeń'!D90:J91)</f>
        <v>0</v>
      </c>
      <c r="E18" s="212">
        <f>COUNT('arkusz obciążeń'!D92:J93)</f>
        <v>0</v>
      </c>
      <c r="F18" s="167">
        <f>COUNT('arkusz obciążeń'!D94:J95)</f>
        <v>0</v>
      </c>
      <c r="G18" s="168">
        <f>COUNT('arkusz obciążeń'!D96:J97)</f>
        <v>0</v>
      </c>
      <c r="H18" s="169">
        <f>COUNT('arkusz obciążeń'!D98:J99)</f>
        <v>0</v>
      </c>
      <c r="I18" s="170">
        <f>COUNT('arkusz obciążeń'!D100:J101)</f>
        <v>0</v>
      </c>
      <c r="J18" s="171">
        <f>COUNT('arkusz obciążeń'!D102:J103)</f>
        <v>0</v>
      </c>
      <c r="K18" s="168">
        <f>COUNT('arkusz obciążeń'!D104:J105)</f>
        <v>0</v>
      </c>
      <c r="L18" s="169">
        <f>COUNT('arkusz obciążeń'!D106:J107)</f>
        <v>0</v>
      </c>
      <c r="M18" s="173">
        <f>COUNT('arkusz obciążeń'!D108:J109)</f>
        <v>0</v>
      </c>
      <c r="N18" s="284">
        <f>COUNT('arkusz obciążeń'!D110:J111)</f>
        <v>0</v>
      </c>
    </row>
    <row r="19" spans="1:14" ht="39.75" customHeight="1" thickBot="1">
      <c r="A19" s="142" t="s">
        <v>197</v>
      </c>
      <c r="B19" s="380">
        <f>SUM(B18:N18)</f>
        <v>0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92"/>
    </row>
    <row r="20" spans="1:14" ht="39.75" customHeight="1" thickBot="1">
      <c r="A20" s="143" t="s">
        <v>198</v>
      </c>
      <c r="B20" s="213">
        <f>SUM('arkusz obciążeń'!D86:J87)</f>
        <v>0</v>
      </c>
      <c r="C20" s="214">
        <f>SUM('arkusz obciążeń'!D88:J89)</f>
        <v>0</v>
      </c>
      <c r="D20" s="215">
        <f>SUM('arkusz obciążeń'!D90:J91)</f>
        <v>0</v>
      </c>
      <c r="E20" s="216">
        <f>SUM('arkusz obciążeń'!D92:J93)</f>
        <v>0</v>
      </c>
      <c r="F20" s="144">
        <f>SUM('arkusz obciążeń'!D94:J95)</f>
        <v>0</v>
      </c>
      <c r="G20" s="146">
        <f>SUM('arkusz obciążeń'!D96:J97)</f>
        <v>0</v>
      </c>
      <c r="H20" s="145">
        <f>SUM('arkusz obciążeń'!D100:J101)</f>
        <v>0</v>
      </c>
      <c r="I20" s="146">
        <f>SUM('arkusz obciążeń'!D100:J101)</f>
        <v>0</v>
      </c>
      <c r="J20" s="147">
        <f>SUM('arkusz obciążeń'!D102:J103)</f>
        <v>0</v>
      </c>
      <c r="K20" s="148">
        <f>SUM('arkusz obciążeń'!D104:J105)</f>
        <v>0</v>
      </c>
      <c r="L20" s="145">
        <f>SUM('arkusz obciążeń'!D106:J107)</f>
        <v>0</v>
      </c>
      <c r="M20" s="146">
        <f>SUM('arkusz obciążeń'!D108:J109)</f>
        <v>0</v>
      </c>
      <c r="N20" s="147">
        <f>SUM('arkusz obciążeń'!D110:J111)</f>
        <v>0</v>
      </c>
    </row>
    <row r="21" spans="1:14" ht="39.75" customHeight="1" thickBot="1">
      <c r="A21" s="143" t="s">
        <v>199</v>
      </c>
      <c r="B21" s="156" t="e">
        <f aca="true" t="shared" si="1" ref="B21:N21">(B20/B18)</f>
        <v>#DIV/0!</v>
      </c>
      <c r="C21" s="158" t="e">
        <f t="shared" si="1"/>
        <v>#DIV/0!</v>
      </c>
      <c r="D21" s="152" t="e">
        <f t="shared" si="1"/>
        <v>#DIV/0!</v>
      </c>
      <c r="E21" s="159" t="e">
        <f t="shared" si="1"/>
        <v>#DIV/0!</v>
      </c>
      <c r="F21" s="149" t="e">
        <f t="shared" si="1"/>
        <v>#DIV/0!</v>
      </c>
      <c r="G21" s="150" t="e">
        <f t="shared" si="1"/>
        <v>#DIV/0!</v>
      </c>
      <c r="H21" s="151" t="e">
        <f>H20/H18</f>
        <v>#DIV/0!</v>
      </c>
      <c r="I21" s="152" t="e">
        <f t="shared" si="1"/>
        <v>#DIV/0!</v>
      </c>
      <c r="J21" s="153" t="e">
        <f t="shared" si="1"/>
        <v>#DIV/0!</v>
      </c>
      <c r="K21" s="154" t="e">
        <f t="shared" si="1"/>
        <v>#DIV/0!</v>
      </c>
      <c r="L21" s="151" t="e">
        <f t="shared" si="1"/>
        <v>#DIV/0!</v>
      </c>
      <c r="M21" s="151" t="e">
        <f>M20/M18</f>
        <v>#DIV/0!</v>
      </c>
      <c r="N21" s="155" t="e">
        <f t="shared" si="1"/>
        <v>#DIV/0!</v>
      </c>
    </row>
    <row r="22" spans="1:14" ht="39.75" customHeight="1" thickBot="1">
      <c r="A22" s="160" t="s">
        <v>212</v>
      </c>
      <c r="B22" s="382">
        <f>SUM(B20:N20)</f>
        <v>0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</row>
    <row r="23" spans="1:14" ht="19.5" customHeight="1" thickBot="1">
      <c r="A23" s="211"/>
      <c r="B23" s="206"/>
      <c r="C23" s="206"/>
      <c r="D23" s="206"/>
      <c r="E23" s="207"/>
      <c r="F23" s="384" t="s">
        <v>201</v>
      </c>
      <c r="G23" s="384"/>
      <c r="H23" s="384"/>
      <c r="I23" s="384"/>
      <c r="J23" s="384"/>
      <c r="K23" s="384"/>
      <c r="L23" s="384"/>
      <c r="M23" s="384"/>
      <c r="N23" s="384"/>
    </row>
    <row r="24" spans="1:14" ht="19.5" customHeight="1">
      <c r="A24" s="134" t="s">
        <v>202</v>
      </c>
      <c r="B24" s="193"/>
      <c r="C24" s="194"/>
      <c r="D24" s="195"/>
      <c r="E24" s="196"/>
      <c r="F24" s="186"/>
      <c r="G24" s="187"/>
      <c r="H24" s="187"/>
      <c r="I24" s="187"/>
      <c r="J24" s="187"/>
      <c r="K24" s="187"/>
      <c r="L24" s="188"/>
      <c r="M24" s="188"/>
      <c r="N24" s="187"/>
    </row>
    <row r="25" spans="1:14" ht="19.5" customHeight="1">
      <c r="A25" s="135" t="s">
        <v>203</v>
      </c>
      <c r="B25" s="197"/>
      <c r="C25" s="198"/>
      <c r="D25" s="199"/>
      <c r="E25" s="200"/>
      <c r="F25" s="189"/>
      <c r="G25" s="190"/>
      <c r="H25" s="190"/>
      <c r="I25" s="190"/>
      <c r="J25" s="190"/>
      <c r="K25" s="190"/>
      <c r="L25" s="190"/>
      <c r="M25" s="190"/>
      <c r="N25" s="190"/>
    </row>
    <row r="26" spans="1:14" ht="19.5" customHeight="1">
      <c r="A26" s="135" t="s">
        <v>204</v>
      </c>
      <c r="B26" s="197"/>
      <c r="C26" s="198"/>
      <c r="D26" s="199"/>
      <c r="E26" s="200"/>
      <c r="F26" s="189"/>
      <c r="G26" s="190"/>
      <c r="H26" s="190"/>
      <c r="I26" s="190"/>
      <c r="J26" s="190"/>
      <c r="K26" s="190"/>
      <c r="L26" s="190"/>
      <c r="M26" s="190"/>
      <c r="N26" s="190"/>
    </row>
    <row r="27" spans="1:14" ht="19.5" customHeight="1" thickBot="1">
      <c r="A27" s="136" t="s">
        <v>205</v>
      </c>
      <c r="B27" s="201"/>
      <c r="C27" s="202"/>
      <c r="D27" s="203"/>
      <c r="E27" s="204"/>
      <c r="F27" s="191"/>
      <c r="G27" s="192"/>
      <c r="H27" s="192"/>
      <c r="I27" s="192"/>
      <c r="J27" s="192"/>
      <c r="K27" s="192"/>
      <c r="L27" s="192"/>
      <c r="M27" s="192"/>
      <c r="N27" s="192"/>
    </row>
    <row r="28" spans="2:14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5">
      <c r="B29" s="1"/>
      <c r="C29" s="137"/>
      <c r="D29" s="1" t="s">
        <v>206</v>
      </c>
      <c r="E29" s="1"/>
      <c r="F29" s="138"/>
      <c r="G29" s="1" t="s">
        <v>207</v>
      </c>
      <c r="H29" s="1"/>
      <c r="I29" s="139"/>
      <c r="J29" s="1" t="s">
        <v>208</v>
      </c>
      <c r="K29" s="1"/>
      <c r="L29" s="140"/>
      <c r="M29" s="140"/>
      <c r="N29" s="1" t="s">
        <v>209</v>
      </c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21">
      <c r="B31" s="1"/>
      <c r="C31" s="205" t="s">
        <v>210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mergeCells count="15">
    <mergeCell ref="B16:N16"/>
    <mergeCell ref="A17:N17"/>
    <mergeCell ref="B19:N19"/>
    <mergeCell ref="B22:N22"/>
    <mergeCell ref="A7:N7"/>
    <mergeCell ref="A2:N2"/>
    <mergeCell ref="B3:D3"/>
    <mergeCell ref="E3:G3"/>
    <mergeCell ref="H3:N3"/>
    <mergeCell ref="F23:N23"/>
    <mergeCell ref="B4:E4"/>
    <mergeCell ref="F4:J4"/>
    <mergeCell ref="K4:N4"/>
    <mergeCell ref="A10:N10"/>
    <mergeCell ref="B13:N13"/>
  </mergeCells>
  <printOptions/>
  <pageMargins left="0.7" right="0.7" top="0.75" bottom="0.75" header="0.3" footer="0.3"/>
  <pageSetup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110" zoomScaleNormal="110" zoomScaleSheetLayoutView="110" zoomScalePageLayoutView="0" workbookViewId="0" topLeftCell="A1">
      <selection activeCell="D7" sqref="D7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396" t="s">
        <v>140</v>
      </c>
      <c r="B1" s="397"/>
      <c r="C1" s="397"/>
      <c r="D1" s="397"/>
      <c r="E1" s="398"/>
    </row>
    <row r="2" spans="1:5" ht="15.75" thickBot="1">
      <c r="A2" s="399" t="s">
        <v>0</v>
      </c>
      <c r="B2" s="399" t="s">
        <v>126</v>
      </c>
      <c r="C2" s="393" t="s">
        <v>13</v>
      </c>
      <c r="D2" s="394"/>
      <c r="E2" s="395"/>
    </row>
    <row r="3" spans="1:5" ht="15">
      <c r="A3" s="400"/>
      <c r="B3" s="400"/>
      <c r="C3" s="402" t="s">
        <v>20</v>
      </c>
      <c r="D3" s="404" t="s">
        <v>138</v>
      </c>
      <c r="E3" s="406" t="s">
        <v>139</v>
      </c>
    </row>
    <row r="4" spans="1:5" ht="15.75" thickBot="1">
      <c r="A4" s="401"/>
      <c r="B4" s="401"/>
      <c r="C4" s="403"/>
      <c r="D4" s="405"/>
      <c r="E4" s="407"/>
    </row>
    <row r="5" spans="1:5" ht="15">
      <c r="A5" s="124">
        <v>1</v>
      </c>
      <c r="B5" s="125" t="s">
        <v>187</v>
      </c>
      <c r="C5" s="126">
        <f>SUM('arkusz obciążeń'!D6:J7,'arkusz obciążeń'!D8:H9)</f>
        <v>0</v>
      </c>
      <c r="D5" s="127">
        <f>COUNT('arkusz obciążeń'!D6:J7,'arkusz obciążeń'!D8:H9)</f>
        <v>0</v>
      </c>
      <c r="E5" s="115" t="e">
        <f aca="true" t="shared" si="0" ref="E5:E18">(C5/D5)</f>
        <v>#DIV/0!</v>
      </c>
    </row>
    <row r="6" spans="1:5" ht="15">
      <c r="A6" s="117">
        <v>2</v>
      </c>
      <c r="B6" s="113" t="s">
        <v>127</v>
      </c>
      <c r="C6" s="118">
        <f>SUM('arkusz obciążeń'!I8:J9,'arkusz obciążeń'!D10:J17)</f>
        <v>0</v>
      </c>
      <c r="D6" s="119">
        <f>COUNT('arkusz obciążeń'!I8:J9,'arkusz obciążeń'!D10:J17)</f>
        <v>0</v>
      </c>
      <c r="E6" s="115" t="e">
        <f t="shared" si="0"/>
        <v>#DIV/0!</v>
      </c>
    </row>
    <row r="7" spans="1:5" ht="15">
      <c r="A7" s="124">
        <v>3</v>
      </c>
      <c r="B7" s="116" t="s">
        <v>128</v>
      </c>
      <c r="C7" s="118">
        <f>SUM('arkusz obciążeń'!D18:J25,'arkusz obciążeń'!D26:F27)</f>
        <v>0</v>
      </c>
      <c r="D7" s="119">
        <f>COUNT('arkusz obciążeń'!D18:J25,'arkusz obciążeń'!D26:F27)</f>
        <v>0</v>
      </c>
      <c r="E7" s="115" t="e">
        <f t="shared" si="0"/>
        <v>#DIV/0!</v>
      </c>
    </row>
    <row r="8" spans="1:5" ht="15">
      <c r="A8" s="117">
        <v>4</v>
      </c>
      <c r="B8" s="113" t="s">
        <v>129</v>
      </c>
      <c r="C8" s="118">
        <f>SUM('arkusz obciążeń'!G26:J27,'arkusz obciążeń'!D28:J33,'arkusz obciążeń'!D34:H35)</f>
        <v>0</v>
      </c>
      <c r="D8" s="119">
        <f>COUNT('arkusz obciążeń'!G26:J27,'arkusz obciążeń'!D28:J33,'arkusz obciążeń'!D34:H35)</f>
        <v>0</v>
      </c>
      <c r="E8" s="115" t="e">
        <f t="shared" si="0"/>
        <v>#DIV/0!</v>
      </c>
    </row>
    <row r="9" spans="1:5" ht="15">
      <c r="A9" s="124">
        <v>5</v>
      </c>
      <c r="B9" s="116" t="s">
        <v>130</v>
      </c>
      <c r="C9" s="118">
        <f>SUM('arkusz obciążeń'!I34:J35,'arkusz obciążeń'!D36:J43,'arkusz obciążeń'!D44:D45)</f>
        <v>0</v>
      </c>
      <c r="D9" s="119">
        <f>COUNT('arkusz obciążeń'!I34:J35,'arkusz obciążeń'!D36:J43,'arkusz obciążeń'!D44:D45)</f>
        <v>0</v>
      </c>
      <c r="E9" s="115" t="e">
        <f t="shared" si="0"/>
        <v>#DIV/0!</v>
      </c>
    </row>
    <row r="10" spans="1:5" ht="15">
      <c r="A10" s="117">
        <v>6</v>
      </c>
      <c r="B10" s="113" t="s">
        <v>131</v>
      </c>
      <c r="C10" s="118">
        <f>SUM('arkusz obciążeń'!E44:J45,'arkusz obciążeń'!D46:J51,'arkusz obciążeń'!D52:G53)</f>
        <v>0</v>
      </c>
      <c r="D10" s="119">
        <f>COUNT('arkusz obciążeń'!E44:J45,'arkusz obciążeń'!D46:J51,'arkusz obciążeń'!D52:G53)</f>
        <v>0</v>
      </c>
      <c r="E10" s="115" t="e">
        <f t="shared" si="0"/>
        <v>#DIV/0!</v>
      </c>
    </row>
    <row r="11" spans="1:5" ht="15">
      <c r="A11" s="124">
        <v>7</v>
      </c>
      <c r="B11" s="116" t="s">
        <v>132</v>
      </c>
      <c r="C11" s="118">
        <f>SUM('arkusz obciążeń'!H52:J53,'arkusz obciążeń'!D54:J59,'arkusz obciążeń'!D60:G61)</f>
        <v>0</v>
      </c>
      <c r="D11" s="119">
        <f>COUNT('arkusz obciążeń'!H52:J53,'arkusz obciążeń'!D54:J59,'arkusz obciążeń'!D60:G61)</f>
        <v>0</v>
      </c>
      <c r="E11" s="115" t="e">
        <f t="shared" si="0"/>
        <v>#DIV/0!</v>
      </c>
    </row>
    <row r="12" spans="1:5" ht="15">
      <c r="A12" s="117">
        <v>8</v>
      </c>
      <c r="B12" s="113" t="s">
        <v>133</v>
      </c>
      <c r="C12" s="118">
        <f>SUM('arkusz obciążeń'!H60:J61,'arkusz obciążeń'!D62:J69)</f>
        <v>0</v>
      </c>
      <c r="D12" s="119">
        <f>COUNT('arkusz obciążeń'!H60:J61,'arkusz obciążeń'!D62:J69)</f>
        <v>0</v>
      </c>
      <c r="E12" s="115" t="e">
        <f t="shared" si="0"/>
        <v>#DIV/0!</v>
      </c>
    </row>
    <row r="13" spans="1:5" ht="15">
      <c r="A13" s="124">
        <v>9</v>
      </c>
      <c r="B13" s="116" t="s">
        <v>134</v>
      </c>
      <c r="C13" s="118">
        <f>SUM('arkusz obciążeń'!D70:J77,'arkusz obciążeń'!D78:E79)</f>
        <v>0</v>
      </c>
      <c r="D13" s="119">
        <f>COUNT('arkusz obciążeń'!D70:J77,'arkusz obciążeń'!D78:E79)</f>
        <v>0</v>
      </c>
      <c r="E13" s="115" t="e">
        <f t="shared" si="0"/>
        <v>#DIV/0!</v>
      </c>
    </row>
    <row r="14" spans="1:5" ht="15">
      <c r="A14" s="117">
        <v>10</v>
      </c>
      <c r="B14" s="113" t="s">
        <v>135</v>
      </c>
      <c r="C14" s="118">
        <f>SUM('arkusz obciążeń'!F78:J79,'arkusz obciążeń'!D80:J85,'arkusz obciążeń'!D86:H87)</f>
        <v>0</v>
      </c>
      <c r="D14" s="119">
        <f>COUNT('arkusz obciążeń'!F78:J79,'arkusz obciążeń'!D80:J85,'arkusz obciążeń'!D86:H87)</f>
        <v>0</v>
      </c>
      <c r="E14" s="115" t="e">
        <f t="shared" si="0"/>
        <v>#DIV/0!</v>
      </c>
    </row>
    <row r="15" spans="1:5" ht="15">
      <c r="A15" s="124">
        <v>11</v>
      </c>
      <c r="B15" s="116" t="s">
        <v>136</v>
      </c>
      <c r="C15" s="118">
        <f>SUM('arkusz obciążeń'!I86:J87,'arkusz obciążeń'!D88:J95)</f>
        <v>0</v>
      </c>
      <c r="D15" s="119">
        <f>COUNT('arkusz obciążeń'!I86:J87,'arkusz obciążeń'!D88:J95)</f>
        <v>0</v>
      </c>
      <c r="E15" s="115" t="e">
        <f t="shared" si="0"/>
        <v>#DIV/0!</v>
      </c>
    </row>
    <row r="16" spans="1:5" ht="15">
      <c r="A16" s="117">
        <v>12</v>
      </c>
      <c r="B16" s="129" t="s">
        <v>137</v>
      </c>
      <c r="C16" s="130">
        <f>SUM('arkusz obciążeń'!D96:J103,'arkusz obciążeń'!D104:F105)</f>
        <v>0</v>
      </c>
      <c r="D16" s="131">
        <f>COUNT('arkusz obciążeń'!D96:J103,'arkusz obciążeń'!D104:F105)</f>
        <v>0</v>
      </c>
      <c r="E16" s="115" t="e">
        <f t="shared" si="0"/>
        <v>#DIV/0!</v>
      </c>
    </row>
    <row r="17" spans="1:5" ht="15.75" thickBot="1">
      <c r="A17" s="128">
        <v>13</v>
      </c>
      <c r="B17" s="114" t="s">
        <v>187</v>
      </c>
      <c r="C17" s="132">
        <f>SUM('arkusz obciążeń'!G104:J105,'arkusz obciążeń'!D106:J111)</f>
        <v>0</v>
      </c>
      <c r="D17" s="120">
        <f>COUNT('arkusz obciążeń'!G104:J105,'arkusz obciążeń'!D106:J111)</f>
        <v>0</v>
      </c>
      <c r="E17" s="115" t="e">
        <f t="shared" si="0"/>
        <v>#DIV/0!</v>
      </c>
    </row>
    <row r="18" spans="1:5" ht="15.75" thickBot="1">
      <c r="A18" s="121"/>
      <c r="B18" s="123" t="s">
        <v>141</v>
      </c>
      <c r="C18" s="289">
        <f>SUM(C5:C17)</f>
        <v>0</v>
      </c>
      <c r="D18" s="290">
        <f>SUM(D5:D17)</f>
        <v>0</v>
      </c>
      <c r="E18" s="122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P15" sqref="P15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="80" zoomScaleSheetLayoutView="80" zoomScalePageLayoutView="0" workbookViewId="0" topLeftCell="A1">
      <pane xSplit="8" ySplit="5" topLeftCell="I88" activePane="bottomRight" state="frozen"/>
      <selection pane="topLeft" activeCell="A1" sqref="A1"/>
      <selection pane="topRight" activeCell="I1" sqref="I1"/>
      <selection pane="bottomLeft" activeCell="A6" sqref="A6"/>
      <selection pane="bottomRight" activeCell="L103" sqref="L103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338" t="s">
        <v>213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40"/>
    </row>
    <row r="2" spans="1:26" ht="16.5" thickBot="1">
      <c r="A2" s="339" t="s">
        <v>17</v>
      </c>
      <c r="B2" s="339"/>
      <c r="C2" s="339"/>
      <c r="D2" s="339"/>
      <c r="E2" s="339"/>
      <c r="F2" s="339"/>
      <c r="G2" s="339"/>
      <c r="H2" s="340"/>
      <c r="I2" s="338" t="s">
        <v>31</v>
      </c>
      <c r="J2" s="340"/>
      <c r="K2" s="338" t="s">
        <v>18</v>
      </c>
      <c r="L2" s="339"/>
      <c r="M2" s="339"/>
      <c r="N2" s="339"/>
      <c r="O2" s="339"/>
      <c r="P2" s="340"/>
      <c r="Q2" s="338" t="s">
        <v>34</v>
      </c>
      <c r="R2" s="339"/>
      <c r="S2" s="339"/>
      <c r="T2" s="339"/>
      <c r="U2" s="339"/>
      <c r="V2" s="339"/>
      <c r="W2" s="340"/>
      <c r="X2" s="314" t="s">
        <v>19</v>
      </c>
      <c r="Y2" s="315"/>
      <c r="Z2" s="423"/>
    </row>
    <row r="3" spans="1:26" ht="15.75" thickBot="1">
      <c r="A3" s="360" t="s">
        <v>22</v>
      </c>
      <c r="B3" s="397"/>
      <c r="C3" s="360" t="s">
        <v>37</v>
      </c>
      <c r="D3" s="397"/>
      <c r="E3" s="398"/>
      <c r="F3" s="396" t="s">
        <v>16</v>
      </c>
      <c r="G3" s="397"/>
      <c r="H3" s="398"/>
      <c r="I3" s="424" t="s">
        <v>25</v>
      </c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6"/>
    </row>
    <row r="4" spans="1:26" ht="26.25" customHeight="1">
      <c r="A4" s="356" t="s">
        <v>0</v>
      </c>
      <c r="B4" s="421" t="s">
        <v>1</v>
      </c>
      <c r="C4" s="36" t="s">
        <v>38</v>
      </c>
      <c r="D4" s="37" t="s">
        <v>39</v>
      </c>
      <c r="E4" s="38" t="s">
        <v>40</v>
      </c>
      <c r="F4" s="436" t="s">
        <v>24</v>
      </c>
      <c r="G4" s="438" t="s">
        <v>23</v>
      </c>
      <c r="H4" s="430" t="s">
        <v>35</v>
      </c>
      <c r="I4" s="432" t="s">
        <v>26</v>
      </c>
      <c r="J4" s="358"/>
      <c r="K4" s="358"/>
      <c r="L4" s="358"/>
      <c r="M4" s="358"/>
      <c r="N4" s="359"/>
      <c r="O4" s="432" t="s">
        <v>27</v>
      </c>
      <c r="P4" s="358"/>
      <c r="Q4" s="359"/>
      <c r="R4" s="433" t="s">
        <v>28</v>
      </c>
      <c r="S4" s="434"/>
      <c r="T4" s="435"/>
      <c r="U4" s="432" t="s">
        <v>29</v>
      </c>
      <c r="V4" s="358"/>
      <c r="W4" s="359"/>
      <c r="X4" s="432" t="s">
        <v>30</v>
      </c>
      <c r="Y4" s="358"/>
      <c r="Z4" s="359"/>
    </row>
    <row r="5" spans="1:26" ht="15" thickBot="1">
      <c r="A5" s="420"/>
      <c r="B5" s="422"/>
      <c r="C5" s="427" t="s">
        <v>81</v>
      </c>
      <c r="D5" s="428"/>
      <c r="E5" s="429"/>
      <c r="F5" s="437"/>
      <c r="G5" s="439"/>
      <c r="H5" s="431"/>
      <c r="I5" s="14">
        <v>50</v>
      </c>
      <c r="J5" s="13">
        <v>100</v>
      </c>
      <c r="K5" s="13">
        <v>200</v>
      </c>
      <c r="L5" s="13">
        <v>400</v>
      </c>
      <c r="M5" s="13">
        <v>800</v>
      </c>
      <c r="N5" s="15">
        <v>1500</v>
      </c>
      <c r="O5" s="14">
        <v>50</v>
      </c>
      <c r="P5" s="13">
        <v>100</v>
      </c>
      <c r="Q5" s="15">
        <v>200</v>
      </c>
      <c r="R5" s="14">
        <v>50</v>
      </c>
      <c r="S5" s="13">
        <v>100</v>
      </c>
      <c r="T5" s="15">
        <v>200</v>
      </c>
      <c r="U5" s="14">
        <v>50</v>
      </c>
      <c r="V5" s="13">
        <v>100</v>
      </c>
      <c r="W5" s="15">
        <v>200</v>
      </c>
      <c r="X5" s="14">
        <v>100</v>
      </c>
      <c r="Y5" s="13">
        <v>200</v>
      </c>
      <c r="Z5" s="15">
        <v>400</v>
      </c>
    </row>
    <row r="6" spans="1:26" ht="15.75" customHeight="1">
      <c r="A6" s="298">
        <v>1</v>
      </c>
      <c r="B6" s="341" t="s">
        <v>142</v>
      </c>
      <c r="C6" s="412"/>
      <c r="D6" s="414"/>
      <c r="E6" s="416"/>
      <c r="F6" s="418"/>
      <c r="G6" s="408"/>
      <c r="H6" s="410"/>
      <c r="I6" s="16"/>
      <c r="J6" s="17"/>
      <c r="K6" s="17"/>
      <c r="L6" s="17"/>
      <c r="M6" s="17"/>
      <c r="N6" s="18"/>
      <c r="O6" s="16"/>
      <c r="P6" s="17"/>
      <c r="Q6" s="18"/>
      <c r="R6" s="16"/>
      <c r="S6" s="17"/>
      <c r="T6" s="18"/>
      <c r="U6" s="16"/>
      <c r="V6" s="17"/>
      <c r="W6" s="19"/>
      <c r="X6" s="16"/>
      <c r="Y6" s="17"/>
      <c r="Z6" s="18"/>
    </row>
    <row r="7" spans="1:26" ht="16.5" customHeight="1" thickBot="1">
      <c r="A7" s="299"/>
      <c r="B7" s="342"/>
      <c r="C7" s="413"/>
      <c r="D7" s="415"/>
      <c r="E7" s="417"/>
      <c r="F7" s="419"/>
      <c r="G7" s="409"/>
      <c r="H7" s="411"/>
      <c r="I7" s="20"/>
      <c r="J7" s="21"/>
      <c r="K7" s="21"/>
      <c r="L7" s="21"/>
      <c r="M7" s="21"/>
      <c r="N7" s="22"/>
      <c r="O7" s="20"/>
      <c r="P7" s="21"/>
      <c r="Q7" s="22"/>
      <c r="R7" s="20"/>
      <c r="S7" s="21"/>
      <c r="T7" s="22"/>
      <c r="U7" s="20"/>
      <c r="V7" s="21"/>
      <c r="W7" s="22"/>
      <c r="X7" s="20"/>
      <c r="Y7" s="21"/>
      <c r="Z7" s="22"/>
    </row>
    <row r="8" spans="1:26" ht="14.25" customHeight="1">
      <c r="A8" s="298">
        <v>2</v>
      </c>
      <c r="B8" s="336" t="s">
        <v>218</v>
      </c>
      <c r="C8" s="412"/>
      <c r="D8" s="414"/>
      <c r="E8" s="416"/>
      <c r="F8" s="418"/>
      <c r="G8" s="408"/>
      <c r="H8" s="410"/>
      <c r="I8" s="20"/>
      <c r="J8" s="21"/>
      <c r="K8" s="21"/>
      <c r="L8" s="21"/>
      <c r="M8" s="21"/>
      <c r="N8" s="22"/>
      <c r="O8" s="20"/>
      <c r="P8" s="21"/>
      <c r="Q8" s="22"/>
      <c r="R8" s="20"/>
      <c r="S8" s="21"/>
      <c r="T8" s="22"/>
      <c r="U8" s="20"/>
      <c r="V8" s="21"/>
      <c r="W8" s="22"/>
      <c r="X8" s="20"/>
      <c r="Y8" s="21"/>
      <c r="Z8" s="22"/>
    </row>
    <row r="9" spans="1:26" ht="15" customHeight="1" thickBot="1">
      <c r="A9" s="299"/>
      <c r="B9" s="337"/>
      <c r="C9" s="413"/>
      <c r="D9" s="415"/>
      <c r="E9" s="417"/>
      <c r="F9" s="419"/>
      <c r="G9" s="409"/>
      <c r="H9" s="411"/>
      <c r="I9" s="20"/>
      <c r="J9" s="21"/>
      <c r="K9" s="21"/>
      <c r="L9" s="21"/>
      <c r="M9" s="21"/>
      <c r="N9" s="22"/>
      <c r="O9" s="20"/>
      <c r="P9" s="21"/>
      <c r="Q9" s="22"/>
      <c r="R9" s="20"/>
      <c r="S9" s="21"/>
      <c r="T9" s="22"/>
      <c r="U9" s="20"/>
      <c r="V9" s="21"/>
      <c r="W9" s="22"/>
      <c r="X9" s="20"/>
      <c r="Y9" s="21"/>
      <c r="Z9" s="22"/>
    </row>
    <row r="10" spans="1:26" ht="14.25" customHeight="1">
      <c r="A10" s="298">
        <v>3</v>
      </c>
      <c r="B10" s="304" t="s">
        <v>219</v>
      </c>
      <c r="C10" s="412"/>
      <c r="D10" s="414"/>
      <c r="E10" s="416"/>
      <c r="F10" s="418"/>
      <c r="G10" s="408"/>
      <c r="H10" s="410"/>
      <c r="I10" s="20"/>
      <c r="J10" s="21"/>
      <c r="K10" s="21"/>
      <c r="L10" s="21"/>
      <c r="M10" s="21"/>
      <c r="N10" s="22"/>
      <c r="O10" s="20"/>
      <c r="P10" s="21"/>
      <c r="Q10" s="22"/>
      <c r="R10" s="20"/>
      <c r="S10" s="21"/>
      <c r="T10" s="22"/>
      <c r="U10" s="20"/>
      <c r="V10" s="21"/>
      <c r="W10" s="22"/>
      <c r="X10" s="20"/>
      <c r="Y10" s="21"/>
      <c r="Z10" s="22"/>
    </row>
    <row r="11" spans="1:26" ht="15" customHeight="1" thickBot="1">
      <c r="A11" s="299"/>
      <c r="B11" s="305"/>
      <c r="C11" s="413"/>
      <c r="D11" s="415"/>
      <c r="E11" s="417"/>
      <c r="F11" s="419"/>
      <c r="G11" s="409"/>
      <c r="H11" s="411"/>
      <c r="I11" s="20"/>
      <c r="J11" s="21"/>
      <c r="K11" s="21"/>
      <c r="L11" s="21"/>
      <c r="M11" s="21"/>
      <c r="N11" s="22"/>
      <c r="O11" s="20"/>
      <c r="P11" s="21"/>
      <c r="Q11" s="22"/>
      <c r="R11" s="20"/>
      <c r="S11" s="21"/>
      <c r="T11" s="22"/>
      <c r="U11" s="20"/>
      <c r="V11" s="21"/>
      <c r="W11" s="22"/>
      <c r="X11" s="20"/>
      <c r="Y11" s="21"/>
      <c r="Z11" s="22"/>
    </row>
    <row r="12" spans="1:26" ht="14.25" customHeight="1">
      <c r="A12" s="298">
        <v>4</v>
      </c>
      <c r="B12" s="304" t="s">
        <v>144</v>
      </c>
      <c r="C12" s="412"/>
      <c r="D12" s="414"/>
      <c r="E12" s="416"/>
      <c r="F12" s="418"/>
      <c r="G12" s="408"/>
      <c r="H12" s="410"/>
      <c r="I12" s="20"/>
      <c r="J12" s="21"/>
      <c r="K12" s="21"/>
      <c r="L12" s="21"/>
      <c r="M12" s="21"/>
      <c r="N12" s="22"/>
      <c r="O12" s="20"/>
      <c r="P12" s="21"/>
      <c r="Q12" s="22"/>
      <c r="R12" s="20"/>
      <c r="S12" s="21"/>
      <c r="T12" s="22"/>
      <c r="U12" s="20"/>
      <c r="V12" s="21"/>
      <c r="W12" s="22"/>
      <c r="X12" s="20"/>
      <c r="Y12" s="21"/>
      <c r="Z12" s="22"/>
    </row>
    <row r="13" spans="1:26" ht="15" customHeight="1" thickBot="1">
      <c r="A13" s="299"/>
      <c r="B13" s="305"/>
      <c r="C13" s="413"/>
      <c r="D13" s="415"/>
      <c r="E13" s="417"/>
      <c r="F13" s="419"/>
      <c r="G13" s="409"/>
      <c r="H13" s="411"/>
      <c r="I13" s="20"/>
      <c r="J13" s="21"/>
      <c r="K13" s="21"/>
      <c r="L13" s="21"/>
      <c r="M13" s="21"/>
      <c r="N13" s="22"/>
      <c r="O13" s="20"/>
      <c r="P13" s="21"/>
      <c r="Q13" s="22"/>
      <c r="R13" s="20"/>
      <c r="S13" s="21"/>
      <c r="T13" s="22"/>
      <c r="U13" s="20"/>
      <c r="V13" s="21"/>
      <c r="W13" s="22"/>
      <c r="X13" s="20"/>
      <c r="Y13" s="21"/>
      <c r="Z13" s="22"/>
    </row>
    <row r="14" spans="1:26" ht="14.25" customHeight="1">
      <c r="A14" s="298">
        <v>5</v>
      </c>
      <c r="B14" s="304" t="s">
        <v>145</v>
      </c>
      <c r="C14" s="412"/>
      <c r="D14" s="414"/>
      <c r="E14" s="416"/>
      <c r="F14" s="418"/>
      <c r="G14" s="408"/>
      <c r="H14" s="410"/>
      <c r="I14" s="20"/>
      <c r="J14" s="21"/>
      <c r="K14" s="21"/>
      <c r="L14" s="21"/>
      <c r="M14" s="21"/>
      <c r="N14" s="22"/>
      <c r="O14" s="20"/>
      <c r="P14" s="21"/>
      <c r="Q14" s="22"/>
      <c r="R14" s="20"/>
      <c r="S14" s="21"/>
      <c r="T14" s="22"/>
      <c r="U14" s="20"/>
      <c r="V14" s="21"/>
      <c r="W14" s="22"/>
      <c r="X14" s="20"/>
      <c r="Y14" s="21"/>
      <c r="Z14" s="22"/>
    </row>
    <row r="15" spans="1:26" ht="15" customHeight="1" thickBot="1">
      <c r="A15" s="299"/>
      <c r="B15" s="305"/>
      <c r="C15" s="413"/>
      <c r="D15" s="415"/>
      <c r="E15" s="417"/>
      <c r="F15" s="419"/>
      <c r="G15" s="409"/>
      <c r="H15" s="411"/>
      <c r="I15" s="20"/>
      <c r="J15" s="21"/>
      <c r="K15" s="21"/>
      <c r="L15" s="21"/>
      <c r="M15" s="21"/>
      <c r="N15" s="22"/>
      <c r="O15" s="20"/>
      <c r="P15" s="21"/>
      <c r="Q15" s="22"/>
      <c r="R15" s="20"/>
      <c r="S15" s="21"/>
      <c r="T15" s="22"/>
      <c r="U15" s="20"/>
      <c r="V15" s="21"/>
      <c r="W15" s="22"/>
      <c r="X15" s="20"/>
      <c r="Y15" s="21"/>
      <c r="Z15" s="22"/>
    </row>
    <row r="16" spans="1:26" ht="14.25" customHeight="1">
      <c r="A16" s="298">
        <v>6</v>
      </c>
      <c r="B16" s="304" t="s">
        <v>146</v>
      </c>
      <c r="C16" s="412"/>
      <c r="D16" s="414"/>
      <c r="E16" s="416"/>
      <c r="F16" s="418"/>
      <c r="G16" s="408"/>
      <c r="H16" s="410"/>
      <c r="I16" s="20"/>
      <c r="J16" s="21"/>
      <c r="K16" s="21"/>
      <c r="L16" s="21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/>
      <c r="Y16" s="21"/>
      <c r="Z16" s="22"/>
    </row>
    <row r="17" spans="1:26" ht="15" customHeight="1" thickBot="1">
      <c r="A17" s="299"/>
      <c r="B17" s="305"/>
      <c r="C17" s="413"/>
      <c r="D17" s="415"/>
      <c r="E17" s="417"/>
      <c r="F17" s="419"/>
      <c r="G17" s="409"/>
      <c r="H17" s="411"/>
      <c r="I17" s="20"/>
      <c r="J17" s="21"/>
      <c r="K17" s="21"/>
      <c r="L17" s="21"/>
      <c r="M17" s="21"/>
      <c r="N17" s="22"/>
      <c r="O17" s="20"/>
      <c r="P17" s="21"/>
      <c r="Q17" s="22"/>
      <c r="R17" s="20"/>
      <c r="S17" s="21"/>
      <c r="T17" s="22"/>
      <c r="U17" s="20"/>
      <c r="V17" s="21"/>
      <c r="W17" s="22"/>
      <c r="X17" s="20"/>
      <c r="Y17" s="21"/>
      <c r="Z17" s="22"/>
    </row>
    <row r="18" spans="1:26" ht="14.25" customHeight="1">
      <c r="A18" s="298">
        <v>7</v>
      </c>
      <c r="B18" s="304" t="s">
        <v>147</v>
      </c>
      <c r="C18" s="412"/>
      <c r="D18" s="414"/>
      <c r="E18" s="416"/>
      <c r="F18" s="418"/>
      <c r="G18" s="408"/>
      <c r="H18" s="410"/>
      <c r="I18" s="20"/>
      <c r="J18" s="21"/>
      <c r="K18" s="21"/>
      <c r="L18" s="21"/>
      <c r="M18" s="21"/>
      <c r="N18" s="22"/>
      <c r="O18" s="20"/>
      <c r="P18" s="21"/>
      <c r="Q18" s="22"/>
      <c r="R18" s="20"/>
      <c r="S18" s="21"/>
      <c r="T18" s="22"/>
      <c r="U18" s="20"/>
      <c r="V18" s="21"/>
      <c r="W18" s="22"/>
      <c r="X18" s="20"/>
      <c r="Y18" s="21"/>
      <c r="Z18" s="22"/>
    </row>
    <row r="19" spans="1:26" ht="15" customHeight="1" thickBot="1">
      <c r="A19" s="299"/>
      <c r="B19" s="305"/>
      <c r="C19" s="413"/>
      <c r="D19" s="415"/>
      <c r="E19" s="417"/>
      <c r="F19" s="419"/>
      <c r="G19" s="409"/>
      <c r="H19" s="411"/>
      <c r="I19" s="20"/>
      <c r="J19" s="21"/>
      <c r="K19" s="21"/>
      <c r="L19" s="21"/>
      <c r="M19" s="21"/>
      <c r="N19" s="22"/>
      <c r="O19" s="20"/>
      <c r="P19" s="21"/>
      <c r="Q19" s="22"/>
      <c r="R19" s="20"/>
      <c r="S19" s="21"/>
      <c r="T19" s="22"/>
      <c r="U19" s="20"/>
      <c r="V19" s="21"/>
      <c r="W19" s="22"/>
      <c r="X19" s="20"/>
      <c r="Y19" s="21"/>
      <c r="Z19" s="22"/>
    </row>
    <row r="20" spans="1:26" ht="14.25" customHeight="1">
      <c r="A20" s="298">
        <v>8</v>
      </c>
      <c r="B20" s="304" t="s">
        <v>148</v>
      </c>
      <c r="C20" s="412"/>
      <c r="D20" s="414"/>
      <c r="E20" s="416"/>
      <c r="F20" s="418"/>
      <c r="G20" s="408"/>
      <c r="H20" s="410"/>
      <c r="I20" s="20"/>
      <c r="J20" s="21"/>
      <c r="K20" s="21"/>
      <c r="L20" s="21"/>
      <c r="M20" s="21"/>
      <c r="N20" s="22"/>
      <c r="O20" s="20"/>
      <c r="P20" s="21"/>
      <c r="Q20" s="22"/>
      <c r="R20" s="20"/>
      <c r="S20" s="21"/>
      <c r="T20" s="22"/>
      <c r="U20" s="20"/>
      <c r="V20" s="21"/>
      <c r="W20" s="22"/>
      <c r="X20" s="20"/>
      <c r="Y20" s="21"/>
      <c r="Z20" s="22"/>
    </row>
    <row r="21" spans="1:26" ht="15" customHeight="1" thickBot="1">
      <c r="A21" s="299"/>
      <c r="B21" s="305"/>
      <c r="C21" s="413"/>
      <c r="D21" s="415"/>
      <c r="E21" s="417"/>
      <c r="F21" s="419"/>
      <c r="G21" s="409"/>
      <c r="H21" s="411"/>
      <c r="I21" s="20"/>
      <c r="J21" s="21"/>
      <c r="K21" s="21"/>
      <c r="L21" s="21"/>
      <c r="M21" s="21"/>
      <c r="N21" s="22"/>
      <c r="O21" s="20"/>
      <c r="P21" s="21"/>
      <c r="Q21" s="22"/>
      <c r="R21" s="20"/>
      <c r="S21" s="21"/>
      <c r="T21" s="22"/>
      <c r="U21" s="20"/>
      <c r="V21" s="21"/>
      <c r="W21" s="22"/>
      <c r="X21" s="20"/>
      <c r="Y21" s="21"/>
      <c r="Z21" s="22"/>
    </row>
    <row r="22" spans="1:26" ht="14.25" customHeight="1">
      <c r="A22" s="298">
        <v>9</v>
      </c>
      <c r="B22" s="304" t="s">
        <v>149</v>
      </c>
      <c r="C22" s="412"/>
      <c r="D22" s="414"/>
      <c r="E22" s="416"/>
      <c r="F22" s="418"/>
      <c r="G22" s="408"/>
      <c r="H22" s="410"/>
      <c r="I22" s="20"/>
      <c r="J22" s="21"/>
      <c r="K22" s="21"/>
      <c r="L22" s="21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  <c r="X22" s="20"/>
      <c r="Y22" s="21"/>
      <c r="Z22" s="22"/>
    </row>
    <row r="23" spans="1:26" ht="15" customHeight="1" thickBot="1">
      <c r="A23" s="299"/>
      <c r="B23" s="305"/>
      <c r="C23" s="413"/>
      <c r="D23" s="415"/>
      <c r="E23" s="417"/>
      <c r="F23" s="419"/>
      <c r="G23" s="409"/>
      <c r="H23" s="411"/>
      <c r="I23" s="20"/>
      <c r="J23" s="21"/>
      <c r="K23" s="21"/>
      <c r="L23" s="21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/>
      <c r="X23" s="20"/>
      <c r="Y23" s="21"/>
      <c r="Z23" s="22"/>
    </row>
    <row r="24" spans="1:26" ht="14.25" customHeight="1">
      <c r="A24" s="298">
        <v>10</v>
      </c>
      <c r="B24" s="304" t="s">
        <v>150</v>
      </c>
      <c r="C24" s="412"/>
      <c r="D24" s="414"/>
      <c r="E24" s="416"/>
      <c r="F24" s="418"/>
      <c r="G24" s="408"/>
      <c r="H24" s="410"/>
      <c r="I24" s="20"/>
      <c r="J24" s="21"/>
      <c r="K24" s="21"/>
      <c r="L24" s="21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/>
      <c r="Y24" s="21"/>
      <c r="Z24" s="22"/>
    </row>
    <row r="25" spans="1:26" ht="15" customHeight="1" thickBot="1">
      <c r="A25" s="299"/>
      <c r="B25" s="305"/>
      <c r="C25" s="413"/>
      <c r="D25" s="415"/>
      <c r="E25" s="417"/>
      <c r="F25" s="419"/>
      <c r="G25" s="409"/>
      <c r="H25" s="411"/>
      <c r="I25" s="20"/>
      <c r="J25" s="21"/>
      <c r="K25" s="21"/>
      <c r="L25" s="21"/>
      <c r="M25" s="21"/>
      <c r="N25" s="22"/>
      <c r="O25" s="20"/>
      <c r="P25" s="21"/>
      <c r="Q25" s="22"/>
      <c r="R25" s="20"/>
      <c r="S25" s="21"/>
      <c r="T25" s="22"/>
      <c r="U25" s="20"/>
      <c r="V25" s="21"/>
      <c r="W25" s="22"/>
      <c r="X25" s="20"/>
      <c r="Y25" s="21"/>
      <c r="Z25" s="22"/>
    </row>
    <row r="26" spans="1:26" ht="14.25" customHeight="1">
      <c r="A26" s="298">
        <v>11</v>
      </c>
      <c r="B26" s="304" t="s">
        <v>151</v>
      </c>
      <c r="C26" s="412"/>
      <c r="D26" s="414"/>
      <c r="E26" s="416"/>
      <c r="F26" s="418"/>
      <c r="G26" s="408"/>
      <c r="H26" s="410"/>
      <c r="I26" s="20"/>
      <c r="J26" s="21"/>
      <c r="K26" s="21"/>
      <c r="L26" s="21"/>
      <c r="M26" s="21"/>
      <c r="N26" s="22"/>
      <c r="O26" s="20"/>
      <c r="P26" s="21"/>
      <c r="Q26" s="22"/>
      <c r="R26" s="20"/>
      <c r="S26" s="21"/>
      <c r="T26" s="22"/>
      <c r="U26" s="20"/>
      <c r="V26" s="21"/>
      <c r="W26" s="22"/>
      <c r="X26" s="20"/>
      <c r="Y26" s="21"/>
      <c r="Z26" s="22"/>
    </row>
    <row r="27" spans="1:26" ht="15" customHeight="1" thickBot="1">
      <c r="A27" s="299"/>
      <c r="B27" s="305"/>
      <c r="C27" s="413"/>
      <c r="D27" s="415"/>
      <c r="E27" s="417"/>
      <c r="F27" s="419"/>
      <c r="G27" s="409"/>
      <c r="H27" s="411"/>
      <c r="I27" s="20"/>
      <c r="J27" s="21"/>
      <c r="K27" s="21"/>
      <c r="L27" s="21"/>
      <c r="M27" s="21"/>
      <c r="N27" s="22"/>
      <c r="O27" s="20"/>
      <c r="P27" s="21"/>
      <c r="Q27" s="22"/>
      <c r="R27" s="20"/>
      <c r="S27" s="21"/>
      <c r="T27" s="22"/>
      <c r="U27" s="20"/>
      <c r="V27" s="21"/>
      <c r="W27" s="22"/>
      <c r="X27" s="20"/>
      <c r="Y27" s="21"/>
      <c r="Z27" s="22"/>
    </row>
    <row r="28" spans="1:26" ht="14.25" customHeight="1">
      <c r="A28" s="298">
        <v>12</v>
      </c>
      <c r="B28" s="304" t="s">
        <v>152</v>
      </c>
      <c r="C28" s="412"/>
      <c r="D28" s="414"/>
      <c r="E28" s="416"/>
      <c r="F28" s="418"/>
      <c r="G28" s="408"/>
      <c r="H28" s="410"/>
      <c r="I28" s="20"/>
      <c r="J28" s="21"/>
      <c r="K28" s="21"/>
      <c r="L28" s="21"/>
      <c r="M28" s="21"/>
      <c r="N28" s="22"/>
      <c r="O28" s="20"/>
      <c r="P28" s="21"/>
      <c r="Q28" s="22"/>
      <c r="R28" s="20"/>
      <c r="S28" s="21"/>
      <c r="T28" s="22"/>
      <c r="U28" s="20"/>
      <c r="V28" s="21"/>
      <c r="W28" s="22"/>
      <c r="X28" s="20"/>
      <c r="Y28" s="21"/>
      <c r="Z28" s="22"/>
    </row>
    <row r="29" spans="1:26" ht="15" customHeight="1" thickBot="1">
      <c r="A29" s="299"/>
      <c r="B29" s="305"/>
      <c r="C29" s="413"/>
      <c r="D29" s="415"/>
      <c r="E29" s="417"/>
      <c r="F29" s="419"/>
      <c r="G29" s="409"/>
      <c r="H29" s="411"/>
      <c r="I29" s="20"/>
      <c r="J29" s="21"/>
      <c r="K29" s="21"/>
      <c r="L29" s="21"/>
      <c r="M29" s="21"/>
      <c r="N29" s="22"/>
      <c r="O29" s="20"/>
      <c r="P29" s="21"/>
      <c r="Q29" s="22"/>
      <c r="R29" s="20"/>
      <c r="S29" s="21"/>
      <c r="T29" s="22"/>
      <c r="U29" s="20"/>
      <c r="V29" s="21"/>
      <c r="W29" s="22"/>
      <c r="X29" s="20"/>
      <c r="Y29" s="21"/>
      <c r="Z29" s="22"/>
    </row>
    <row r="30" spans="1:26" ht="14.25" customHeight="1">
      <c r="A30" s="298">
        <v>13</v>
      </c>
      <c r="B30" s="304" t="s">
        <v>153</v>
      </c>
      <c r="C30" s="412"/>
      <c r="D30" s="414"/>
      <c r="E30" s="416"/>
      <c r="F30" s="418"/>
      <c r="G30" s="408"/>
      <c r="H30" s="410"/>
      <c r="I30" s="20"/>
      <c r="J30" s="21"/>
      <c r="K30" s="21"/>
      <c r="L30" s="21"/>
      <c r="M30" s="21"/>
      <c r="N30" s="22"/>
      <c r="O30" s="20"/>
      <c r="P30" s="21"/>
      <c r="Q30" s="22"/>
      <c r="R30" s="20"/>
      <c r="S30" s="21"/>
      <c r="T30" s="22"/>
      <c r="U30" s="20"/>
      <c r="V30" s="21"/>
      <c r="W30" s="22"/>
      <c r="X30" s="20"/>
      <c r="Y30" s="21"/>
      <c r="Z30" s="22"/>
    </row>
    <row r="31" spans="1:26" ht="15" customHeight="1" thickBot="1">
      <c r="A31" s="299"/>
      <c r="B31" s="305"/>
      <c r="C31" s="413"/>
      <c r="D31" s="415"/>
      <c r="E31" s="417"/>
      <c r="F31" s="419"/>
      <c r="G31" s="409"/>
      <c r="H31" s="411"/>
      <c r="I31" s="20"/>
      <c r="J31" s="21"/>
      <c r="K31" s="21"/>
      <c r="L31" s="21"/>
      <c r="M31" s="21"/>
      <c r="N31" s="22"/>
      <c r="O31" s="20"/>
      <c r="P31" s="21"/>
      <c r="Q31" s="22"/>
      <c r="R31" s="20"/>
      <c r="S31" s="21"/>
      <c r="T31" s="22"/>
      <c r="U31" s="20"/>
      <c r="V31" s="21"/>
      <c r="W31" s="22"/>
      <c r="X31" s="20"/>
      <c r="Y31" s="21"/>
      <c r="Z31" s="22"/>
    </row>
    <row r="32" spans="1:26" ht="14.25" customHeight="1">
      <c r="A32" s="298">
        <v>14</v>
      </c>
      <c r="B32" s="304" t="s">
        <v>154</v>
      </c>
      <c r="C32" s="412"/>
      <c r="D32" s="414"/>
      <c r="E32" s="416"/>
      <c r="F32" s="418"/>
      <c r="G32" s="408"/>
      <c r="H32" s="410"/>
      <c r="I32" s="20"/>
      <c r="J32" s="21"/>
      <c r="K32" s="21"/>
      <c r="L32" s="21"/>
      <c r="M32" s="21"/>
      <c r="N32" s="22"/>
      <c r="O32" s="20"/>
      <c r="P32" s="21"/>
      <c r="Q32" s="22"/>
      <c r="R32" s="20"/>
      <c r="S32" s="21"/>
      <c r="T32" s="22"/>
      <c r="U32" s="20"/>
      <c r="V32" s="21"/>
      <c r="W32" s="22"/>
      <c r="X32" s="20"/>
      <c r="Y32" s="21"/>
      <c r="Z32" s="22"/>
    </row>
    <row r="33" spans="1:26" ht="15" customHeight="1" thickBot="1">
      <c r="A33" s="299"/>
      <c r="B33" s="305"/>
      <c r="C33" s="413"/>
      <c r="D33" s="415"/>
      <c r="E33" s="417"/>
      <c r="F33" s="419"/>
      <c r="G33" s="409"/>
      <c r="H33" s="411"/>
      <c r="I33" s="20"/>
      <c r="J33" s="21"/>
      <c r="K33" s="21"/>
      <c r="L33" s="21"/>
      <c r="M33" s="21"/>
      <c r="N33" s="22"/>
      <c r="O33" s="20"/>
      <c r="P33" s="21"/>
      <c r="Q33" s="22"/>
      <c r="R33" s="20"/>
      <c r="S33" s="21"/>
      <c r="T33" s="22"/>
      <c r="U33" s="20"/>
      <c r="V33" s="21"/>
      <c r="W33" s="22"/>
      <c r="X33" s="20"/>
      <c r="Y33" s="21"/>
      <c r="Z33" s="22"/>
    </row>
    <row r="34" spans="1:26" ht="14.25" customHeight="1">
      <c r="A34" s="298">
        <v>15</v>
      </c>
      <c r="B34" s="304" t="s">
        <v>155</v>
      </c>
      <c r="C34" s="412"/>
      <c r="D34" s="414"/>
      <c r="E34" s="416"/>
      <c r="F34" s="418"/>
      <c r="G34" s="408"/>
      <c r="H34" s="410"/>
      <c r="I34" s="20"/>
      <c r="J34" s="21"/>
      <c r="K34" s="21"/>
      <c r="L34" s="21"/>
      <c r="M34" s="21"/>
      <c r="N34" s="22"/>
      <c r="O34" s="20"/>
      <c r="P34" s="21"/>
      <c r="Q34" s="22"/>
      <c r="R34" s="20"/>
      <c r="S34" s="21"/>
      <c r="T34" s="22"/>
      <c r="U34" s="20"/>
      <c r="V34" s="21"/>
      <c r="W34" s="22"/>
      <c r="X34" s="20"/>
      <c r="Y34" s="21"/>
      <c r="Z34" s="22"/>
    </row>
    <row r="35" spans="1:26" ht="15" customHeight="1" thickBot="1">
      <c r="A35" s="299"/>
      <c r="B35" s="305"/>
      <c r="C35" s="413"/>
      <c r="D35" s="415"/>
      <c r="E35" s="417"/>
      <c r="F35" s="419"/>
      <c r="G35" s="409"/>
      <c r="H35" s="411"/>
      <c r="I35" s="20"/>
      <c r="J35" s="21"/>
      <c r="K35" s="21"/>
      <c r="L35" s="21"/>
      <c r="M35" s="21"/>
      <c r="N35" s="22"/>
      <c r="O35" s="20"/>
      <c r="P35" s="21"/>
      <c r="Q35" s="22"/>
      <c r="R35" s="20"/>
      <c r="S35" s="21"/>
      <c r="T35" s="22"/>
      <c r="U35" s="20"/>
      <c r="V35" s="21"/>
      <c r="W35" s="22"/>
      <c r="X35" s="20"/>
      <c r="Y35" s="21"/>
      <c r="Z35" s="22"/>
    </row>
    <row r="36" spans="1:26" ht="14.25" customHeight="1">
      <c r="A36" s="298">
        <v>16</v>
      </c>
      <c r="B36" s="304" t="s">
        <v>220</v>
      </c>
      <c r="C36" s="412"/>
      <c r="D36" s="414"/>
      <c r="E36" s="416"/>
      <c r="F36" s="418"/>
      <c r="G36" s="408"/>
      <c r="H36" s="410"/>
      <c r="I36" s="20"/>
      <c r="J36" s="21"/>
      <c r="K36" s="21"/>
      <c r="L36" s="21"/>
      <c r="M36" s="21"/>
      <c r="N36" s="22"/>
      <c r="O36" s="20"/>
      <c r="P36" s="21"/>
      <c r="Q36" s="22"/>
      <c r="R36" s="20"/>
      <c r="S36" s="21"/>
      <c r="T36" s="22"/>
      <c r="U36" s="20"/>
      <c r="V36" s="21"/>
      <c r="W36" s="22"/>
      <c r="X36" s="20"/>
      <c r="Y36" s="21"/>
      <c r="Z36" s="22"/>
    </row>
    <row r="37" spans="1:26" ht="15" customHeight="1" thickBot="1">
      <c r="A37" s="299"/>
      <c r="B37" s="305"/>
      <c r="C37" s="413"/>
      <c r="D37" s="415"/>
      <c r="E37" s="417"/>
      <c r="F37" s="419"/>
      <c r="G37" s="409"/>
      <c r="H37" s="411"/>
      <c r="I37" s="20"/>
      <c r="J37" s="21"/>
      <c r="K37" s="21"/>
      <c r="L37" s="21"/>
      <c r="M37" s="21"/>
      <c r="N37" s="22"/>
      <c r="O37" s="20"/>
      <c r="P37" s="21"/>
      <c r="Q37" s="22"/>
      <c r="R37" s="20"/>
      <c r="S37" s="21"/>
      <c r="T37" s="22"/>
      <c r="U37" s="20"/>
      <c r="V37" s="21"/>
      <c r="W37" s="22"/>
      <c r="X37" s="20"/>
      <c r="Y37" s="21"/>
      <c r="Z37" s="22"/>
    </row>
    <row r="38" spans="1:26" ht="14.25" customHeight="1">
      <c r="A38" s="298">
        <v>17</v>
      </c>
      <c r="B38" s="304" t="s">
        <v>156</v>
      </c>
      <c r="C38" s="412"/>
      <c r="D38" s="414"/>
      <c r="E38" s="416"/>
      <c r="F38" s="418"/>
      <c r="G38" s="408"/>
      <c r="H38" s="410"/>
      <c r="I38" s="20"/>
      <c r="J38" s="21"/>
      <c r="K38" s="21"/>
      <c r="L38" s="21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  <c r="X38" s="20"/>
      <c r="Y38" s="21"/>
      <c r="Z38" s="22"/>
    </row>
    <row r="39" spans="1:26" ht="15" customHeight="1" thickBot="1">
      <c r="A39" s="299"/>
      <c r="B39" s="305"/>
      <c r="C39" s="413"/>
      <c r="D39" s="415"/>
      <c r="E39" s="417"/>
      <c r="F39" s="419"/>
      <c r="G39" s="409"/>
      <c r="H39" s="411"/>
      <c r="I39" s="20"/>
      <c r="J39" s="21"/>
      <c r="K39" s="21"/>
      <c r="L39" s="21"/>
      <c r="M39" s="21"/>
      <c r="N39" s="22"/>
      <c r="O39" s="20"/>
      <c r="P39" s="21"/>
      <c r="Q39" s="22"/>
      <c r="R39" s="20"/>
      <c r="S39" s="21"/>
      <c r="T39" s="22"/>
      <c r="U39" s="20"/>
      <c r="V39" s="21"/>
      <c r="W39" s="22"/>
      <c r="X39" s="20"/>
      <c r="Y39" s="21"/>
      <c r="Z39" s="22"/>
    </row>
    <row r="40" spans="1:26" ht="14.25" customHeight="1">
      <c r="A40" s="298">
        <v>18</v>
      </c>
      <c r="B40" s="304" t="s">
        <v>157</v>
      </c>
      <c r="C40" s="412"/>
      <c r="D40" s="414"/>
      <c r="E40" s="416"/>
      <c r="F40" s="418"/>
      <c r="G40" s="408"/>
      <c r="H40" s="410"/>
      <c r="I40" s="20"/>
      <c r="J40" s="21"/>
      <c r="K40" s="21"/>
      <c r="L40" s="21"/>
      <c r="M40" s="21"/>
      <c r="N40" s="22"/>
      <c r="O40" s="20"/>
      <c r="P40" s="21"/>
      <c r="Q40" s="22"/>
      <c r="R40" s="20"/>
      <c r="S40" s="21"/>
      <c r="T40" s="22"/>
      <c r="U40" s="20"/>
      <c r="V40" s="21"/>
      <c r="W40" s="22"/>
      <c r="X40" s="20"/>
      <c r="Y40" s="21"/>
      <c r="Z40" s="22"/>
    </row>
    <row r="41" spans="1:26" ht="15" customHeight="1" thickBot="1">
      <c r="A41" s="299"/>
      <c r="B41" s="305"/>
      <c r="C41" s="413"/>
      <c r="D41" s="415"/>
      <c r="E41" s="417"/>
      <c r="F41" s="419"/>
      <c r="G41" s="409"/>
      <c r="H41" s="411"/>
      <c r="I41" s="20"/>
      <c r="J41" s="21"/>
      <c r="K41" s="21"/>
      <c r="L41" s="21"/>
      <c r="M41" s="21"/>
      <c r="N41" s="22"/>
      <c r="O41" s="20"/>
      <c r="P41" s="21"/>
      <c r="Q41" s="22"/>
      <c r="R41" s="20"/>
      <c r="S41" s="21"/>
      <c r="T41" s="22"/>
      <c r="U41" s="20"/>
      <c r="V41" s="21"/>
      <c r="W41" s="22"/>
      <c r="X41" s="20"/>
      <c r="Y41" s="21"/>
      <c r="Z41" s="22"/>
    </row>
    <row r="42" spans="1:26" ht="14.25" customHeight="1">
      <c r="A42" s="298">
        <v>19</v>
      </c>
      <c r="B42" s="304" t="s">
        <v>158</v>
      </c>
      <c r="C42" s="412"/>
      <c r="D42" s="414"/>
      <c r="E42" s="416"/>
      <c r="F42" s="418"/>
      <c r="G42" s="408"/>
      <c r="H42" s="410"/>
      <c r="I42" s="20"/>
      <c r="J42" s="21"/>
      <c r="K42" s="21"/>
      <c r="L42" s="21"/>
      <c r="M42" s="21"/>
      <c r="N42" s="22"/>
      <c r="O42" s="20"/>
      <c r="P42" s="21"/>
      <c r="Q42" s="22"/>
      <c r="R42" s="20"/>
      <c r="S42" s="21"/>
      <c r="T42" s="22"/>
      <c r="U42" s="20"/>
      <c r="V42" s="21"/>
      <c r="W42" s="22"/>
      <c r="X42" s="20"/>
      <c r="Y42" s="21"/>
      <c r="Z42" s="22"/>
    </row>
    <row r="43" spans="1:26" ht="15" customHeight="1" thickBot="1">
      <c r="A43" s="299"/>
      <c r="B43" s="305"/>
      <c r="C43" s="413"/>
      <c r="D43" s="415"/>
      <c r="E43" s="417"/>
      <c r="F43" s="419"/>
      <c r="G43" s="409"/>
      <c r="H43" s="411"/>
      <c r="I43" s="20"/>
      <c r="J43" s="21"/>
      <c r="K43" s="21"/>
      <c r="L43" s="21"/>
      <c r="M43" s="21"/>
      <c r="N43" s="22"/>
      <c r="O43" s="20"/>
      <c r="P43" s="21"/>
      <c r="Q43" s="22"/>
      <c r="R43" s="20"/>
      <c r="S43" s="21"/>
      <c r="T43" s="22"/>
      <c r="U43" s="20"/>
      <c r="V43" s="21"/>
      <c r="W43" s="22"/>
      <c r="X43" s="20"/>
      <c r="Y43" s="21"/>
      <c r="Z43" s="22"/>
    </row>
    <row r="44" spans="1:26" ht="14.25" customHeight="1">
      <c r="A44" s="298">
        <v>20</v>
      </c>
      <c r="B44" s="304" t="s">
        <v>159</v>
      </c>
      <c r="C44" s="412"/>
      <c r="D44" s="414"/>
      <c r="E44" s="416"/>
      <c r="F44" s="418"/>
      <c r="G44" s="408"/>
      <c r="H44" s="410"/>
      <c r="I44" s="20"/>
      <c r="J44" s="21"/>
      <c r="K44" s="21"/>
      <c r="L44" s="21"/>
      <c r="M44" s="21"/>
      <c r="N44" s="22"/>
      <c r="O44" s="20"/>
      <c r="P44" s="21"/>
      <c r="Q44" s="22"/>
      <c r="R44" s="20"/>
      <c r="S44" s="21"/>
      <c r="T44" s="22"/>
      <c r="U44" s="20"/>
      <c r="V44" s="21"/>
      <c r="W44" s="22"/>
      <c r="X44" s="20"/>
      <c r="Y44" s="21"/>
      <c r="Z44" s="22"/>
    </row>
    <row r="45" spans="1:26" ht="15" customHeight="1" thickBot="1">
      <c r="A45" s="299"/>
      <c r="B45" s="305"/>
      <c r="C45" s="413"/>
      <c r="D45" s="415"/>
      <c r="E45" s="417"/>
      <c r="F45" s="419"/>
      <c r="G45" s="409"/>
      <c r="H45" s="411"/>
      <c r="I45" s="20"/>
      <c r="J45" s="21"/>
      <c r="K45" s="21"/>
      <c r="L45" s="21"/>
      <c r="M45" s="21"/>
      <c r="N45" s="22"/>
      <c r="O45" s="20"/>
      <c r="P45" s="21"/>
      <c r="Q45" s="22"/>
      <c r="R45" s="20"/>
      <c r="S45" s="21"/>
      <c r="T45" s="22"/>
      <c r="U45" s="20"/>
      <c r="V45" s="21"/>
      <c r="W45" s="22"/>
      <c r="X45" s="20"/>
      <c r="Y45" s="21"/>
      <c r="Z45" s="22"/>
    </row>
    <row r="46" spans="1:26" ht="14.25" customHeight="1">
      <c r="A46" s="298">
        <v>21</v>
      </c>
      <c r="B46" s="304" t="s">
        <v>160</v>
      </c>
      <c r="C46" s="412"/>
      <c r="D46" s="414"/>
      <c r="E46" s="416"/>
      <c r="F46" s="418"/>
      <c r="G46" s="408"/>
      <c r="H46" s="410"/>
      <c r="I46" s="20"/>
      <c r="J46" s="21"/>
      <c r="K46" s="21"/>
      <c r="L46" s="21"/>
      <c r="M46" s="21"/>
      <c r="N46" s="22"/>
      <c r="O46" s="20"/>
      <c r="P46" s="21"/>
      <c r="Q46" s="22"/>
      <c r="R46" s="20"/>
      <c r="S46" s="21"/>
      <c r="T46" s="22"/>
      <c r="U46" s="20"/>
      <c r="V46" s="21"/>
      <c r="W46" s="22"/>
      <c r="X46" s="20"/>
      <c r="Y46" s="21"/>
      <c r="Z46" s="22"/>
    </row>
    <row r="47" spans="1:26" ht="15" customHeight="1" thickBot="1">
      <c r="A47" s="299"/>
      <c r="B47" s="305"/>
      <c r="C47" s="413"/>
      <c r="D47" s="415"/>
      <c r="E47" s="417"/>
      <c r="F47" s="419"/>
      <c r="G47" s="409"/>
      <c r="H47" s="411"/>
      <c r="I47" s="20"/>
      <c r="J47" s="21"/>
      <c r="K47" s="21"/>
      <c r="L47" s="21"/>
      <c r="M47" s="21"/>
      <c r="N47" s="22"/>
      <c r="O47" s="20"/>
      <c r="P47" s="21"/>
      <c r="Q47" s="22"/>
      <c r="R47" s="20"/>
      <c r="S47" s="21"/>
      <c r="T47" s="22"/>
      <c r="U47" s="20"/>
      <c r="V47" s="21"/>
      <c r="W47" s="22"/>
      <c r="X47" s="20"/>
      <c r="Y47" s="21"/>
      <c r="Z47" s="22"/>
    </row>
    <row r="48" spans="1:26" ht="14.25" customHeight="1">
      <c r="A48" s="298">
        <v>22</v>
      </c>
      <c r="B48" s="304" t="s">
        <v>161</v>
      </c>
      <c r="C48" s="412"/>
      <c r="D48" s="414"/>
      <c r="E48" s="416"/>
      <c r="F48" s="418"/>
      <c r="G48" s="408"/>
      <c r="H48" s="410"/>
      <c r="I48" s="20"/>
      <c r="J48" s="21"/>
      <c r="K48" s="21"/>
      <c r="L48" s="21"/>
      <c r="M48" s="21"/>
      <c r="N48" s="22"/>
      <c r="O48" s="20"/>
      <c r="P48" s="21"/>
      <c r="Q48" s="22"/>
      <c r="R48" s="20"/>
      <c r="S48" s="21"/>
      <c r="T48" s="22"/>
      <c r="U48" s="20"/>
      <c r="V48" s="21"/>
      <c r="W48" s="22"/>
      <c r="X48" s="20"/>
      <c r="Y48" s="21"/>
      <c r="Z48" s="22"/>
    </row>
    <row r="49" spans="1:26" ht="15" customHeight="1" thickBot="1">
      <c r="A49" s="299"/>
      <c r="B49" s="305"/>
      <c r="C49" s="413"/>
      <c r="D49" s="415"/>
      <c r="E49" s="417"/>
      <c r="F49" s="419"/>
      <c r="G49" s="409"/>
      <c r="H49" s="411"/>
      <c r="I49" s="20"/>
      <c r="J49" s="21"/>
      <c r="K49" s="21"/>
      <c r="L49" s="21"/>
      <c r="M49" s="21"/>
      <c r="N49" s="22"/>
      <c r="O49" s="20"/>
      <c r="P49" s="21"/>
      <c r="Q49" s="22"/>
      <c r="R49" s="20"/>
      <c r="S49" s="21"/>
      <c r="T49" s="22"/>
      <c r="U49" s="20"/>
      <c r="V49" s="21"/>
      <c r="W49" s="22"/>
      <c r="X49" s="20"/>
      <c r="Y49" s="21"/>
      <c r="Z49" s="22"/>
    </row>
    <row r="50" spans="1:26" ht="14.25" customHeight="1">
      <c r="A50" s="298">
        <v>23</v>
      </c>
      <c r="B50" s="304" t="s">
        <v>162</v>
      </c>
      <c r="C50" s="412"/>
      <c r="D50" s="414"/>
      <c r="E50" s="416"/>
      <c r="F50" s="418"/>
      <c r="G50" s="408"/>
      <c r="H50" s="410"/>
      <c r="I50" s="20"/>
      <c r="J50" s="21"/>
      <c r="K50" s="21"/>
      <c r="L50" s="21"/>
      <c r="M50" s="21"/>
      <c r="N50" s="22"/>
      <c r="O50" s="20"/>
      <c r="P50" s="21"/>
      <c r="Q50" s="22"/>
      <c r="R50" s="20"/>
      <c r="S50" s="21"/>
      <c r="T50" s="22"/>
      <c r="U50" s="20"/>
      <c r="V50" s="21"/>
      <c r="W50" s="22"/>
      <c r="X50" s="20"/>
      <c r="Y50" s="21"/>
      <c r="Z50" s="22"/>
    </row>
    <row r="51" spans="1:26" ht="15" customHeight="1" thickBot="1">
      <c r="A51" s="299"/>
      <c r="B51" s="305"/>
      <c r="C51" s="413"/>
      <c r="D51" s="415"/>
      <c r="E51" s="417"/>
      <c r="F51" s="419"/>
      <c r="G51" s="409"/>
      <c r="H51" s="411"/>
      <c r="I51" s="20"/>
      <c r="J51" s="21"/>
      <c r="K51" s="21"/>
      <c r="L51" s="21"/>
      <c r="M51" s="21"/>
      <c r="N51" s="22"/>
      <c r="O51" s="20"/>
      <c r="P51" s="21"/>
      <c r="Q51" s="22"/>
      <c r="R51" s="20"/>
      <c r="S51" s="21"/>
      <c r="T51" s="22"/>
      <c r="U51" s="20"/>
      <c r="V51" s="21"/>
      <c r="W51" s="22"/>
      <c r="X51" s="20"/>
      <c r="Y51" s="21"/>
      <c r="Z51" s="22"/>
    </row>
    <row r="52" spans="1:26" ht="14.25" customHeight="1">
      <c r="A52" s="298">
        <v>24</v>
      </c>
      <c r="B52" s="304" t="s">
        <v>221</v>
      </c>
      <c r="C52" s="412"/>
      <c r="D52" s="414"/>
      <c r="E52" s="416"/>
      <c r="F52" s="418"/>
      <c r="G52" s="408"/>
      <c r="H52" s="410"/>
      <c r="I52" s="20"/>
      <c r="J52" s="21"/>
      <c r="K52" s="21"/>
      <c r="L52" s="21"/>
      <c r="M52" s="21"/>
      <c r="N52" s="22"/>
      <c r="O52" s="20"/>
      <c r="P52" s="21"/>
      <c r="Q52" s="22"/>
      <c r="R52" s="20"/>
      <c r="S52" s="21"/>
      <c r="T52" s="22"/>
      <c r="U52" s="20"/>
      <c r="V52" s="21"/>
      <c r="W52" s="22"/>
      <c r="X52" s="20"/>
      <c r="Y52" s="21"/>
      <c r="Z52" s="22"/>
    </row>
    <row r="53" spans="1:26" ht="15" customHeight="1" thickBot="1">
      <c r="A53" s="299"/>
      <c r="B53" s="305"/>
      <c r="C53" s="413"/>
      <c r="D53" s="415"/>
      <c r="E53" s="417"/>
      <c r="F53" s="419"/>
      <c r="G53" s="409"/>
      <c r="H53" s="411"/>
      <c r="I53" s="20"/>
      <c r="J53" s="21"/>
      <c r="K53" s="21"/>
      <c r="L53" s="21"/>
      <c r="M53" s="21"/>
      <c r="N53" s="22"/>
      <c r="O53" s="20"/>
      <c r="P53" s="21"/>
      <c r="Q53" s="22"/>
      <c r="R53" s="20"/>
      <c r="S53" s="21"/>
      <c r="T53" s="22"/>
      <c r="U53" s="20"/>
      <c r="V53" s="21"/>
      <c r="W53" s="22"/>
      <c r="X53" s="20"/>
      <c r="Y53" s="21"/>
      <c r="Z53" s="22"/>
    </row>
    <row r="54" spans="1:26" ht="14.25" customHeight="1">
      <c r="A54" s="298">
        <v>25</v>
      </c>
      <c r="B54" s="304" t="s">
        <v>164</v>
      </c>
      <c r="C54" s="412"/>
      <c r="D54" s="414"/>
      <c r="E54" s="416"/>
      <c r="F54" s="418"/>
      <c r="G54" s="408"/>
      <c r="H54" s="410"/>
      <c r="I54" s="20"/>
      <c r="J54" s="21"/>
      <c r="K54" s="21"/>
      <c r="L54" s="21"/>
      <c r="M54" s="21"/>
      <c r="N54" s="22"/>
      <c r="O54" s="20"/>
      <c r="P54" s="21"/>
      <c r="Q54" s="22"/>
      <c r="R54" s="20"/>
      <c r="S54" s="21"/>
      <c r="T54" s="22"/>
      <c r="U54" s="20"/>
      <c r="V54" s="21"/>
      <c r="W54" s="22"/>
      <c r="X54" s="20"/>
      <c r="Y54" s="21"/>
      <c r="Z54" s="22"/>
    </row>
    <row r="55" spans="1:26" ht="15" customHeight="1" thickBot="1">
      <c r="A55" s="299"/>
      <c r="B55" s="305"/>
      <c r="C55" s="413"/>
      <c r="D55" s="415"/>
      <c r="E55" s="417"/>
      <c r="F55" s="419"/>
      <c r="G55" s="409"/>
      <c r="H55" s="411"/>
      <c r="I55" s="20"/>
      <c r="J55" s="21"/>
      <c r="K55" s="21"/>
      <c r="L55" s="21"/>
      <c r="M55" s="21"/>
      <c r="N55" s="22"/>
      <c r="O55" s="20"/>
      <c r="P55" s="21"/>
      <c r="Q55" s="22"/>
      <c r="R55" s="20"/>
      <c r="S55" s="21"/>
      <c r="T55" s="22"/>
      <c r="U55" s="20"/>
      <c r="V55" s="21"/>
      <c r="W55" s="22"/>
      <c r="X55" s="20"/>
      <c r="Y55" s="21"/>
      <c r="Z55" s="22"/>
    </row>
    <row r="56" spans="1:26" ht="14.25" customHeight="1">
      <c r="A56" s="298">
        <v>26</v>
      </c>
      <c r="B56" s="304" t="s">
        <v>165</v>
      </c>
      <c r="C56" s="412"/>
      <c r="D56" s="414"/>
      <c r="E56" s="416"/>
      <c r="F56" s="418"/>
      <c r="G56" s="408"/>
      <c r="H56" s="410"/>
      <c r="I56" s="20"/>
      <c r="J56" s="21"/>
      <c r="K56" s="21"/>
      <c r="L56" s="21"/>
      <c r="M56" s="21"/>
      <c r="N56" s="22"/>
      <c r="O56" s="20"/>
      <c r="P56" s="21"/>
      <c r="Q56" s="22"/>
      <c r="R56" s="20"/>
      <c r="S56" s="21"/>
      <c r="T56" s="22"/>
      <c r="U56" s="20"/>
      <c r="V56" s="21"/>
      <c r="W56" s="22"/>
      <c r="X56" s="20"/>
      <c r="Y56" s="21"/>
      <c r="Z56" s="22"/>
    </row>
    <row r="57" spans="1:26" ht="15" customHeight="1" thickBot="1">
      <c r="A57" s="299"/>
      <c r="B57" s="305"/>
      <c r="C57" s="413"/>
      <c r="D57" s="415"/>
      <c r="E57" s="417"/>
      <c r="F57" s="419"/>
      <c r="G57" s="409"/>
      <c r="H57" s="411"/>
      <c r="I57" s="20"/>
      <c r="J57" s="21"/>
      <c r="K57" s="21"/>
      <c r="L57" s="21"/>
      <c r="M57" s="21"/>
      <c r="N57" s="22"/>
      <c r="O57" s="20"/>
      <c r="P57" s="21"/>
      <c r="Q57" s="22"/>
      <c r="R57" s="20"/>
      <c r="S57" s="21"/>
      <c r="T57" s="22"/>
      <c r="U57" s="20"/>
      <c r="V57" s="21"/>
      <c r="W57" s="22"/>
      <c r="X57" s="20"/>
      <c r="Y57" s="21"/>
      <c r="Z57" s="22"/>
    </row>
    <row r="58" spans="1:26" ht="14.25" customHeight="1">
      <c r="A58" s="298">
        <v>27</v>
      </c>
      <c r="B58" s="304" t="s">
        <v>166</v>
      </c>
      <c r="C58" s="412"/>
      <c r="D58" s="414"/>
      <c r="E58" s="416"/>
      <c r="F58" s="418"/>
      <c r="G58" s="408"/>
      <c r="H58" s="410"/>
      <c r="I58" s="20"/>
      <c r="J58" s="21"/>
      <c r="K58" s="21"/>
      <c r="L58" s="21"/>
      <c r="M58" s="21"/>
      <c r="N58" s="22"/>
      <c r="O58" s="20"/>
      <c r="P58" s="21"/>
      <c r="Q58" s="22"/>
      <c r="R58" s="20"/>
      <c r="S58" s="21"/>
      <c r="T58" s="22"/>
      <c r="U58" s="20"/>
      <c r="V58" s="21"/>
      <c r="W58" s="22"/>
      <c r="X58" s="20"/>
      <c r="Y58" s="21"/>
      <c r="Z58" s="22"/>
    </row>
    <row r="59" spans="1:26" ht="15" customHeight="1" thickBot="1">
      <c r="A59" s="299"/>
      <c r="B59" s="305"/>
      <c r="C59" s="413"/>
      <c r="D59" s="415"/>
      <c r="E59" s="417"/>
      <c r="F59" s="419"/>
      <c r="G59" s="409"/>
      <c r="H59" s="411"/>
      <c r="I59" s="20"/>
      <c r="J59" s="21"/>
      <c r="K59" s="21"/>
      <c r="L59" s="21"/>
      <c r="M59" s="21"/>
      <c r="N59" s="22"/>
      <c r="O59" s="20"/>
      <c r="P59" s="21"/>
      <c r="Q59" s="22"/>
      <c r="R59" s="20"/>
      <c r="S59" s="21"/>
      <c r="T59" s="22"/>
      <c r="U59" s="20"/>
      <c r="V59" s="21"/>
      <c r="W59" s="22"/>
      <c r="X59" s="20"/>
      <c r="Y59" s="21"/>
      <c r="Z59" s="22"/>
    </row>
    <row r="60" spans="1:26" ht="14.25" customHeight="1">
      <c r="A60" s="298">
        <v>28</v>
      </c>
      <c r="B60" s="304" t="s">
        <v>222</v>
      </c>
      <c r="C60" s="412"/>
      <c r="D60" s="414"/>
      <c r="E60" s="416"/>
      <c r="F60" s="418"/>
      <c r="G60" s="408"/>
      <c r="H60" s="410"/>
      <c r="I60" s="20"/>
      <c r="J60" s="21"/>
      <c r="K60" s="21"/>
      <c r="L60" s="21"/>
      <c r="M60" s="21"/>
      <c r="N60" s="22"/>
      <c r="O60" s="20"/>
      <c r="P60" s="21"/>
      <c r="Q60" s="22"/>
      <c r="R60" s="20"/>
      <c r="S60" s="21"/>
      <c r="T60" s="22"/>
      <c r="U60" s="20"/>
      <c r="V60" s="21"/>
      <c r="W60" s="22"/>
      <c r="X60" s="20"/>
      <c r="Y60" s="21"/>
      <c r="Z60" s="22"/>
    </row>
    <row r="61" spans="1:26" ht="15" customHeight="1" thickBot="1">
      <c r="A61" s="299"/>
      <c r="B61" s="305"/>
      <c r="C61" s="413"/>
      <c r="D61" s="415"/>
      <c r="E61" s="417"/>
      <c r="F61" s="419"/>
      <c r="G61" s="409"/>
      <c r="H61" s="411"/>
      <c r="I61" s="20"/>
      <c r="J61" s="21"/>
      <c r="K61" s="21"/>
      <c r="L61" s="21"/>
      <c r="M61" s="21"/>
      <c r="N61" s="22"/>
      <c r="O61" s="20"/>
      <c r="P61" s="21"/>
      <c r="Q61" s="22"/>
      <c r="R61" s="20"/>
      <c r="S61" s="21"/>
      <c r="T61" s="22"/>
      <c r="U61" s="20"/>
      <c r="V61" s="21"/>
      <c r="W61" s="22"/>
      <c r="X61" s="20"/>
      <c r="Y61" s="21"/>
      <c r="Z61" s="22"/>
    </row>
    <row r="62" spans="1:26" ht="14.25" customHeight="1">
      <c r="A62" s="298">
        <v>29</v>
      </c>
      <c r="B62" s="304" t="s">
        <v>167</v>
      </c>
      <c r="C62" s="412"/>
      <c r="D62" s="414"/>
      <c r="E62" s="416"/>
      <c r="F62" s="418"/>
      <c r="G62" s="408"/>
      <c r="H62" s="410"/>
      <c r="I62" s="20"/>
      <c r="J62" s="21"/>
      <c r="K62" s="21"/>
      <c r="L62" s="21"/>
      <c r="M62" s="21"/>
      <c r="N62" s="22"/>
      <c r="O62" s="20"/>
      <c r="P62" s="21"/>
      <c r="Q62" s="22"/>
      <c r="R62" s="20"/>
      <c r="S62" s="21"/>
      <c r="T62" s="22"/>
      <c r="U62" s="20"/>
      <c r="V62" s="21"/>
      <c r="W62" s="22"/>
      <c r="X62" s="20"/>
      <c r="Y62" s="21"/>
      <c r="Z62" s="22"/>
    </row>
    <row r="63" spans="1:26" ht="15" customHeight="1" thickBot="1">
      <c r="A63" s="299"/>
      <c r="B63" s="305"/>
      <c r="C63" s="413"/>
      <c r="D63" s="415"/>
      <c r="E63" s="417"/>
      <c r="F63" s="419"/>
      <c r="G63" s="409"/>
      <c r="H63" s="411"/>
      <c r="I63" s="20"/>
      <c r="J63" s="21"/>
      <c r="K63" s="21"/>
      <c r="L63" s="21"/>
      <c r="M63" s="21"/>
      <c r="N63" s="22"/>
      <c r="O63" s="20"/>
      <c r="P63" s="21"/>
      <c r="Q63" s="22"/>
      <c r="R63" s="20"/>
      <c r="S63" s="21"/>
      <c r="T63" s="22"/>
      <c r="U63" s="20"/>
      <c r="V63" s="21"/>
      <c r="W63" s="22"/>
      <c r="X63" s="20"/>
      <c r="Y63" s="21"/>
      <c r="Z63" s="22"/>
    </row>
    <row r="64" spans="1:26" ht="14.25" customHeight="1">
      <c r="A64" s="298">
        <v>30</v>
      </c>
      <c r="B64" s="304" t="s">
        <v>168</v>
      </c>
      <c r="C64" s="412"/>
      <c r="D64" s="414"/>
      <c r="E64" s="416"/>
      <c r="F64" s="418"/>
      <c r="G64" s="408"/>
      <c r="H64" s="410"/>
      <c r="I64" s="20"/>
      <c r="J64" s="21"/>
      <c r="K64" s="21"/>
      <c r="L64" s="21"/>
      <c r="M64" s="21"/>
      <c r="N64" s="22"/>
      <c r="O64" s="20"/>
      <c r="P64" s="21"/>
      <c r="Q64" s="22"/>
      <c r="R64" s="20"/>
      <c r="S64" s="21"/>
      <c r="T64" s="22"/>
      <c r="U64" s="20"/>
      <c r="V64" s="21"/>
      <c r="W64" s="22"/>
      <c r="X64" s="20"/>
      <c r="Y64" s="21"/>
      <c r="Z64" s="22"/>
    </row>
    <row r="65" spans="1:26" ht="15" customHeight="1" thickBot="1">
      <c r="A65" s="299"/>
      <c r="B65" s="305"/>
      <c r="C65" s="413"/>
      <c r="D65" s="415"/>
      <c r="E65" s="417"/>
      <c r="F65" s="419"/>
      <c r="G65" s="409"/>
      <c r="H65" s="411"/>
      <c r="I65" s="20"/>
      <c r="J65" s="21"/>
      <c r="K65" s="21"/>
      <c r="L65" s="21"/>
      <c r="M65" s="21"/>
      <c r="N65" s="22"/>
      <c r="O65" s="20"/>
      <c r="P65" s="21"/>
      <c r="Q65" s="22"/>
      <c r="R65" s="20"/>
      <c r="S65" s="21"/>
      <c r="T65" s="22"/>
      <c r="U65" s="20"/>
      <c r="V65" s="21"/>
      <c r="W65" s="22"/>
      <c r="X65" s="20"/>
      <c r="Y65" s="21"/>
      <c r="Z65" s="22"/>
    </row>
    <row r="66" spans="1:26" ht="14.25" customHeight="1">
      <c r="A66" s="298">
        <v>31</v>
      </c>
      <c r="B66" s="304" t="s">
        <v>169</v>
      </c>
      <c r="C66" s="412"/>
      <c r="D66" s="414"/>
      <c r="E66" s="416"/>
      <c r="F66" s="418"/>
      <c r="G66" s="408"/>
      <c r="H66" s="410"/>
      <c r="I66" s="20"/>
      <c r="J66" s="21"/>
      <c r="K66" s="21"/>
      <c r="L66" s="21"/>
      <c r="M66" s="21"/>
      <c r="N66" s="22"/>
      <c r="O66" s="20"/>
      <c r="P66" s="21"/>
      <c r="Q66" s="22"/>
      <c r="R66" s="20"/>
      <c r="S66" s="21"/>
      <c r="T66" s="22"/>
      <c r="U66" s="20"/>
      <c r="V66" s="21"/>
      <c r="W66" s="22"/>
      <c r="X66" s="20"/>
      <c r="Y66" s="21"/>
      <c r="Z66" s="22"/>
    </row>
    <row r="67" spans="1:26" ht="15" customHeight="1" thickBot="1">
      <c r="A67" s="299"/>
      <c r="B67" s="305"/>
      <c r="C67" s="413"/>
      <c r="D67" s="415"/>
      <c r="E67" s="417"/>
      <c r="F67" s="419"/>
      <c r="G67" s="409"/>
      <c r="H67" s="411"/>
      <c r="I67" s="20"/>
      <c r="J67" s="21"/>
      <c r="K67" s="21"/>
      <c r="L67" s="21"/>
      <c r="M67" s="21"/>
      <c r="N67" s="22"/>
      <c r="O67" s="20"/>
      <c r="P67" s="21"/>
      <c r="Q67" s="22"/>
      <c r="R67" s="20"/>
      <c r="S67" s="21"/>
      <c r="T67" s="22"/>
      <c r="U67" s="20"/>
      <c r="V67" s="21"/>
      <c r="W67" s="22"/>
      <c r="X67" s="20"/>
      <c r="Y67" s="21"/>
      <c r="Z67" s="22"/>
    </row>
    <row r="68" spans="1:26" ht="14.25" customHeight="1">
      <c r="A68" s="298">
        <v>32</v>
      </c>
      <c r="B68" s="304" t="s">
        <v>170</v>
      </c>
      <c r="C68" s="412"/>
      <c r="D68" s="414"/>
      <c r="E68" s="416"/>
      <c r="F68" s="418"/>
      <c r="G68" s="408"/>
      <c r="H68" s="410"/>
      <c r="I68" s="20"/>
      <c r="J68" s="21"/>
      <c r="K68" s="21"/>
      <c r="L68" s="21"/>
      <c r="M68" s="21"/>
      <c r="N68" s="22"/>
      <c r="O68" s="20"/>
      <c r="P68" s="21"/>
      <c r="Q68" s="22"/>
      <c r="R68" s="20"/>
      <c r="S68" s="21"/>
      <c r="T68" s="22"/>
      <c r="U68" s="20"/>
      <c r="V68" s="21"/>
      <c r="W68" s="22"/>
      <c r="X68" s="20"/>
      <c r="Y68" s="21"/>
      <c r="Z68" s="22"/>
    </row>
    <row r="69" spans="1:26" ht="15" customHeight="1" thickBot="1">
      <c r="A69" s="299"/>
      <c r="B69" s="305"/>
      <c r="C69" s="413"/>
      <c r="D69" s="415"/>
      <c r="E69" s="417"/>
      <c r="F69" s="419"/>
      <c r="G69" s="409"/>
      <c r="H69" s="411"/>
      <c r="I69" s="20"/>
      <c r="J69" s="21"/>
      <c r="K69" s="21"/>
      <c r="L69" s="21"/>
      <c r="M69" s="21"/>
      <c r="N69" s="22"/>
      <c r="O69" s="20"/>
      <c r="P69" s="21"/>
      <c r="Q69" s="22"/>
      <c r="R69" s="20"/>
      <c r="S69" s="21"/>
      <c r="T69" s="22"/>
      <c r="U69" s="20"/>
      <c r="V69" s="21"/>
      <c r="W69" s="22"/>
      <c r="X69" s="20"/>
      <c r="Y69" s="21"/>
      <c r="Z69" s="22"/>
    </row>
    <row r="70" spans="1:26" ht="14.25" customHeight="1">
      <c r="A70" s="298">
        <v>33</v>
      </c>
      <c r="B70" s="304" t="s">
        <v>171</v>
      </c>
      <c r="C70" s="412"/>
      <c r="D70" s="414"/>
      <c r="E70" s="416"/>
      <c r="F70" s="418"/>
      <c r="G70" s="408"/>
      <c r="H70" s="410"/>
      <c r="I70" s="20"/>
      <c r="J70" s="21"/>
      <c r="K70" s="21"/>
      <c r="L70" s="21"/>
      <c r="M70" s="21"/>
      <c r="N70" s="22"/>
      <c r="O70" s="20"/>
      <c r="P70" s="21"/>
      <c r="Q70" s="22"/>
      <c r="R70" s="20"/>
      <c r="S70" s="21"/>
      <c r="T70" s="22"/>
      <c r="U70" s="20"/>
      <c r="V70" s="21"/>
      <c r="W70" s="22"/>
      <c r="X70" s="20"/>
      <c r="Y70" s="21"/>
      <c r="Z70" s="22"/>
    </row>
    <row r="71" spans="1:26" ht="15" customHeight="1" thickBot="1">
      <c r="A71" s="299"/>
      <c r="B71" s="305"/>
      <c r="C71" s="413"/>
      <c r="D71" s="415"/>
      <c r="E71" s="417"/>
      <c r="F71" s="419"/>
      <c r="G71" s="409"/>
      <c r="H71" s="411"/>
      <c r="I71" s="20"/>
      <c r="J71" s="21"/>
      <c r="K71" s="21"/>
      <c r="L71" s="21"/>
      <c r="M71" s="21"/>
      <c r="N71" s="22"/>
      <c r="O71" s="20"/>
      <c r="P71" s="21"/>
      <c r="Q71" s="22"/>
      <c r="R71" s="20"/>
      <c r="S71" s="21"/>
      <c r="T71" s="22"/>
      <c r="U71" s="20"/>
      <c r="V71" s="21"/>
      <c r="W71" s="22"/>
      <c r="X71" s="20"/>
      <c r="Y71" s="21"/>
      <c r="Z71" s="22"/>
    </row>
    <row r="72" spans="1:26" ht="14.25" customHeight="1">
      <c r="A72" s="298">
        <v>34</v>
      </c>
      <c r="B72" s="304" t="s">
        <v>172</v>
      </c>
      <c r="C72" s="412"/>
      <c r="D72" s="414"/>
      <c r="E72" s="416"/>
      <c r="F72" s="418"/>
      <c r="G72" s="408"/>
      <c r="H72" s="410"/>
      <c r="I72" s="20"/>
      <c r="J72" s="21"/>
      <c r="K72" s="21"/>
      <c r="L72" s="21"/>
      <c r="M72" s="21"/>
      <c r="N72" s="22"/>
      <c r="O72" s="20"/>
      <c r="P72" s="21"/>
      <c r="Q72" s="22"/>
      <c r="R72" s="20"/>
      <c r="S72" s="21"/>
      <c r="T72" s="22"/>
      <c r="U72" s="20"/>
      <c r="V72" s="21"/>
      <c r="W72" s="22"/>
      <c r="X72" s="20"/>
      <c r="Y72" s="21"/>
      <c r="Z72" s="22"/>
    </row>
    <row r="73" spans="1:26" ht="15" customHeight="1" thickBot="1">
      <c r="A73" s="299"/>
      <c r="B73" s="305"/>
      <c r="C73" s="413"/>
      <c r="D73" s="415"/>
      <c r="E73" s="417"/>
      <c r="F73" s="419"/>
      <c r="G73" s="409"/>
      <c r="H73" s="411"/>
      <c r="I73" s="20"/>
      <c r="J73" s="21"/>
      <c r="K73" s="21"/>
      <c r="L73" s="21"/>
      <c r="M73" s="21"/>
      <c r="N73" s="22"/>
      <c r="O73" s="20"/>
      <c r="P73" s="21"/>
      <c r="Q73" s="22"/>
      <c r="R73" s="20"/>
      <c r="S73" s="21"/>
      <c r="T73" s="22"/>
      <c r="U73" s="20"/>
      <c r="V73" s="21"/>
      <c r="W73" s="22"/>
      <c r="X73" s="20"/>
      <c r="Y73" s="21"/>
      <c r="Z73" s="22"/>
    </row>
    <row r="74" spans="1:26" ht="14.25" customHeight="1">
      <c r="A74" s="298">
        <v>35</v>
      </c>
      <c r="B74" s="336" t="s">
        <v>173</v>
      </c>
      <c r="C74" s="412"/>
      <c r="D74" s="414"/>
      <c r="E74" s="416"/>
      <c r="F74" s="418"/>
      <c r="G74" s="408"/>
      <c r="H74" s="410"/>
      <c r="I74" s="20"/>
      <c r="J74" s="21"/>
      <c r="K74" s="21"/>
      <c r="L74" s="21"/>
      <c r="M74" s="21"/>
      <c r="N74" s="22"/>
      <c r="O74" s="20"/>
      <c r="P74" s="21"/>
      <c r="Q74" s="22"/>
      <c r="R74" s="20"/>
      <c r="S74" s="21"/>
      <c r="T74" s="22"/>
      <c r="U74" s="20"/>
      <c r="V74" s="21"/>
      <c r="W74" s="22"/>
      <c r="X74" s="20"/>
      <c r="Y74" s="21"/>
      <c r="Z74" s="22"/>
    </row>
    <row r="75" spans="1:26" ht="15" customHeight="1" thickBot="1">
      <c r="A75" s="299"/>
      <c r="B75" s="337"/>
      <c r="C75" s="413"/>
      <c r="D75" s="415"/>
      <c r="E75" s="417"/>
      <c r="F75" s="419"/>
      <c r="G75" s="409"/>
      <c r="H75" s="411"/>
      <c r="I75" s="20"/>
      <c r="J75" s="21"/>
      <c r="K75" s="21"/>
      <c r="L75" s="21"/>
      <c r="M75" s="21"/>
      <c r="N75" s="22"/>
      <c r="O75" s="20"/>
      <c r="P75" s="21"/>
      <c r="Q75" s="22"/>
      <c r="R75" s="20"/>
      <c r="S75" s="21"/>
      <c r="T75" s="22"/>
      <c r="U75" s="20"/>
      <c r="V75" s="21"/>
      <c r="W75" s="22"/>
      <c r="X75" s="20"/>
      <c r="Y75" s="21"/>
      <c r="Z75" s="22"/>
    </row>
    <row r="76" spans="1:26" ht="14.25" customHeight="1">
      <c r="A76" s="298">
        <v>36</v>
      </c>
      <c r="B76" s="336" t="s">
        <v>174</v>
      </c>
      <c r="C76" s="412"/>
      <c r="D76" s="414"/>
      <c r="E76" s="416"/>
      <c r="F76" s="418"/>
      <c r="G76" s="408"/>
      <c r="H76" s="410"/>
      <c r="I76" s="20"/>
      <c r="J76" s="21"/>
      <c r="K76" s="21"/>
      <c r="L76" s="21"/>
      <c r="M76" s="21"/>
      <c r="N76" s="22"/>
      <c r="O76" s="20"/>
      <c r="P76" s="21"/>
      <c r="Q76" s="22"/>
      <c r="R76" s="20"/>
      <c r="S76" s="21"/>
      <c r="T76" s="22"/>
      <c r="U76" s="20"/>
      <c r="V76" s="21"/>
      <c r="W76" s="22"/>
      <c r="X76" s="20"/>
      <c r="Y76" s="21"/>
      <c r="Z76" s="22"/>
    </row>
    <row r="77" spans="1:26" ht="15" customHeight="1" thickBot="1">
      <c r="A77" s="299"/>
      <c r="B77" s="337"/>
      <c r="C77" s="413"/>
      <c r="D77" s="415"/>
      <c r="E77" s="417"/>
      <c r="F77" s="419"/>
      <c r="G77" s="409"/>
      <c r="H77" s="411"/>
      <c r="I77" s="20"/>
      <c r="J77" s="21"/>
      <c r="K77" s="21"/>
      <c r="L77" s="21"/>
      <c r="M77" s="21"/>
      <c r="N77" s="22"/>
      <c r="O77" s="20"/>
      <c r="P77" s="21"/>
      <c r="Q77" s="22"/>
      <c r="R77" s="20"/>
      <c r="S77" s="21"/>
      <c r="T77" s="22"/>
      <c r="U77" s="20"/>
      <c r="V77" s="21"/>
      <c r="W77" s="22"/>
      <c r="X77" s="20"/>
      <c r="Y77" s="21"/>
      <c r="Z77" s="22"/>
    </row>
    <row r="78" spans="1:26" ht="14.25" customHeight="1">
      <c r="A78" s="298">
        <v>37</v>
      </c>
      <c r="B78" s="336" t="s">
        <v>223</v>
      </c>
      <c r="C78" s="412"/>
      <c r="D78" s="414"/>
      <c r="E78" s="416"/>
      <c r="F78" s="418"/>
      <c r="G78" s="408"/>
      <c r="H78" s="410"/>
      <c r="I78" s="20"/>
      <c r="J78" s="21"/>
      <c r="K78" s="21"/>
      <c r="L78" s="21"/>
      <c r="M78" s="21"/>
      <c r="N78" s="22"/>
      <c r="O78" s="20"/>
      <c r="P78" s="21"/>
      <c r="Q78" s="22"/>
      <c r="R78" s="20"/>
      <c r="S78" s="21"/>
      <c r="T78" s="22"/>
      <c r="U78" s="20"/>
      <c r="V78" s="21"/>
      <c r="W78" s="22"/>
      <c r="X78" s="20"/>
      <c r="Y78" s="21"/>
      <c r="Z78" s="22"/>
    </row>
    <row r="79" spans="1:26" ht="15" customHeight="1" thickBot="1">
      <c r="A79" s="299"/>
      <c r="B79" s="337"/>
      <c r="C79" s="413"/>
      <c r="D79" s="415"/>
      <c r="E79" s="417"/>
      <c r="F79" s="419"/>
      <c r="G79" s="409"/>
      <c r="H79" s="411"/>
      <c r="I79" s="20"/>
      <c r="J79" s="21"/>
      <c r="K79" s="21"/>
      <c r="L79" s="21"/>
      <c r="M79" s="21"/>
      <c r="N79" s="22"/>
      <c r="O79" s="20"/>
      <c r="P79" s="21"/>
      <c r="Q79" s="22"/>
      <c r="R79" s="20"/>
      <c r="S79" s="21"/>
      <c r="T79" s="22"/>
      <c r="U79" s="20"/>
      <c r="V79" s="21"/>
      <c r="W79" s="22"/>
      <c r="X79" s="20"/>
      <c r="Y79" s="21"/>
      <c r="Z79" s="22"/>
    </row>
    <row r="80" spans="1:26" ht="14.25" customHeight="1">
      <c r="A80" s="298">
        <v>38</v>
      </c>
      <c r="B80" s="336" t="s">
        <v>175</v>
      </c>
      <c r="C80" s="412"/>
      <c r="D80" s="414"/>
      <c r="E80" s="416"/>
      <c r="F80" s="418"/>
      <c r="G80" s="408"/>
      <c r="H80" s="410"/>
      <c r="I80" s="20"/>
      <c r="J80" s="21"/>
      <c r="K80" s="21"/>
      <c r="L80" s="21"/>
      <c r="M80" s="21"/>
      <c r="N80" s="22"/>
      <c r="O80" s="20"/>
      <c r="P80" s="21"/>
      <c r="Q80" s="22"/>
      <c r="R80" s="20"/>
      <c r="S80" s="21"/>
      <c r="T80" s="22"/>
      <c r="U80" s="20"/>
      <c r="V80" s="21"/>
      <c r="W80" s="22"/>
      <c r="X80" s="20"/>
      <c r="Y80" s="21"/>
      <c r="Z80" s="22"/>
    </row>
    <row r="81" spans="1:26" ht="15" customHeight="1" thickBot="1">
      <c r="A81" s="299"/>
      <c r="B81" s="337"/>
      <c r="C81" s="413"/>
      <c r="D81" s="415"/>
      <c r="E81" s="417"/>
      <c r="F81" s="419"/>
      <c r="G81" s="409"/>
      <c r="H81" s="411"/>
      <c r="I81" s="20"/>
      <c r="J81" s="21"/>
      <c r="K81" s="21"/>
      <c r="L81" s="21"/>
      <c r="M81" s="21"/>
      <c r="N81" s="22"/>
      <c r="O81" s="20"/>
      <c r="P81" s="21"/>
      <c r="Q81" s="22"/>
      <c r="R81" s="20"/>
      <c r="S81" s="21"/>
      <c r="T81" s="22"/>
      <c r="U81" s="20"/>
      <c r="V81" s="21"/>
      <c r="W81" s="22"/>
      <c r="X81" s="20"/>
      <c r="Y81" s="21"/>
      <c r="Z81" s="22"/>
    </row>
    <row r="82" spans="1:26" ht="14.25" customHeight="1">
      <c r="A82" s="298">
        <v>39</v>
      </c>
      <c r="B82" s="336" t="s">
        <v>176</v>
      </c>
      <c r="C82" s="412"/>
      <c r="D82" s="414"/>
      <c r="E82" s="416"/>
      <c r="F82" s="418"/>
      <c r="G82" s="408"/>
      <c r="H82" s="410"/>
      <c r="I82" s="20"/>
      <c r="J82" s="21"/>
      <c r="K82" s="21"/>
      <c r="L82" s="21"/>
      <c r="M82" s="21"/>
      <c r="N82" s="22"/>
      <c r="O82" s="20"/>
      <c r="P82" s="21"/>
      <c r="Q82" s="22"/>
      <c r="R82" s="20"/>
      <c r="S82" s="21"/>
      <c r="T82" s="22"/>
      <c r="U82" s="20"/>
      <c r="V82" s="21"/>
      <c r="W82" s="22"/>
      <c r="X82" s="20"/>
      <c r="Y82" s="21"/>
      <c r="Z82" s="22"/>
    </row>
    <row r="83" spans="1:26" ht="15" customHeight="1" thickBot="1">
      <c r="A83" s="299"/>
      <c r="B83" s="337"/>
      <c r="C83" s="413"/>
      <c r="D83" s="415"/>
      <c r="E83" s="417"/>
      <c r="F83" s="419"/>
      <c r="G83" s="409"/>
      <c r="H83" s="411"/>
      <c r="I83" s="20"/>
      <c r="J83" s="21"/>
      <c r="K83" s="21"/>
      <c r="L83" s="21"/>
      <c r="M83" s="21"/>
      <c r="N83" s="22"/>
      <c r="O83" s="20"/>
      <c r="P83" s="21"/>
      <c r="Q83" s="22"/>
      <c r="R83" s="20"/>
      <c r="S83" s="21"/>
      <c r="T83" s="22"/>
      <c r="U83" s="20"/>
      <c r="V83" s="21"/>
      <c r="W83" s="22"/>
      <c r="X83" s="20"/>
      <c r="Y83" s="21"/>
      <c r="Z83" s="22"/>
    </row>
    <row r="84" spans="1:26" ht="14.25" customHeight="1">
      <c r="A84" s="298">
        <v>40</v>
      </c>
      <c r="B84" s="304" t="s">
        <v>177</v>
      </c>
      <c r="C84" s="412"/>
      <c r="D84" s="414"/>
      <c r="E84" s="416"/>
      <c r="F84" s="418"/>
      <c r="G84" s="408"/>
      <c r="H84" s="410"/>
      <c r="I84" s="20"/>
      <c r="J84" s="21"/>
      <c r="K84" s="21"/>
      <c r="L84" s="21"/>
      <c r="M84" s="21"/>
      <c r="N84" s="22"/>
      <c r="O84" s="20"/>
      <c r="P84" s="21"/>
      <c r="Q84" s="22"/>
      <c r="R84" s="20"/>
      <c r="S84" s="21"/>
      <c r="T84" s="22"/>
      <c r="U84" s="20"/>
      <c r="V84" s="21"/>
      <c r="W84" s="22"/>
      <c r="X84" s="20"/>
      <c r="Y84" s="21"/>
      <c r="Z84" s="22"/>
    </row>
    <row r="85" spans="1:26" ht="15" customHeight="1" thickBot="1">
      <c r="A85" s="299"/>
      <c r="B85" s="305"/>
      <c r="C85" s="413"/>
      <c r="D85" s="415"/>
      <c r="E85" s="417"/>
      <c r="F85" s="419"/>
      <c r="G85" s="409"/>
      <c r="H85" s="411"/>
      <c r="I85" s="20"/>
      <c r="J85" s="21"/>
      <c r="K85" s="21"/>
      <c r="L85" s="21"/>
      <c r="M85" s="21"/>
      <c r="N85" s="22"/>
      <c r="O85" s="20"/>
      <c r="P85" s="21"/>
      <c r="Q85" s="22"/>
      <c r="R85" s="20"/>
      <c r="S85" s="21"/>
      <c r="T85" s="22"/>
      <c r="U85" s="20"/>
      <c r="V85" s="21"/>
      <c r="W85" s="22"/>
      <c r="X85" s="20"/>
      <c r="Y85" s="21"/>
      <c r="Z85" s="22"/>
    </row>
    <row r="86" spans="1:26" ht="14.25" customHeight="1">
      <c r="A86" s="298">
        <v>41</v>
      </c>
      <c r="B86" s="304" t="s">
        <v>224</v>
      </c>
      <c r="C86" s="412"/>
      <c r="D86" s="414"/>
      <c r="E86" s="416"/>
      <c r="F86" s="418"/>
      <c r="G86" s="408"/>
      <c r="H86" s="410"/>
      <c r="I86" s="20"/>
      <c r="J86" s="21"/>
      <c r="K86" s="21"/>
      <c r="L86" s="21"/>
      <c r="M86" s="21"/>
      <c r="N86" s="22"/>
      <c r="O86" s="20"/>
      <c r="P86" s="21"/>
      <c r="Q86" s="22"/>
      <c r="R86" s="20"/>
      <c r="S86" s="21"/>
      <c r="T86" s="22"/>
      <c r="U86" s="20"/>
      <c r="V86" s="21"/>
      <c r="W86" s="22"/>
      <c r="X86" s="20"/>
      <c r="Y86" s="21"/>
      <c r="Z86" s="22"/>
    </row>
    <row r="87" spans="1:26" ht="15" customHeight="1" thickBot="1">
      <c r="A87" s="299"/>
      <c r="B87" s="305"/>
      <c r="C87" s="413"/>
      <c r="D87" s="415"/>
      <c r="E87" s="417"/>
      <c r="F87" s="419"/>
      <c r="G87" s="409"/>
      <c r="H87" s="411"/>
      <c r="I87" s="20"/>
      <c r="J87" s="21"/>
      <c r="K87" s="21"/>
      <c r="L87" s="21"/>
      <c r="M87" s="21"/>
      <c r="N87" s="22"/>
      <c r="O87" s="20"/>
      <c r="P87" s="21"/>
      <c r="Q87" s="22"/>
      <c r="R87" s="20"/>
      <c r="S87" s="21"/>
      <c r="T87" s="22"/>
      <c r="U87" s="20"/>
      <c r="V87" s="21"/>
      <c r="W87" s="22"/>
      <c r="X87" s="20"/>
      <c r="Y87" s="21"/>
      <c r="Z87" s="22"/>
    </row>
    <row r="88" spans="1:26" ht="14.25" customHeight="1">
      <c r="A88" s="298">
        <v>42</v>
      </c>
      <c r="B88" s="304" t="s">
        <v>178</v>
      </c>
      <c r="C88" s="412"/>
      <c r="D88" s="414"/>
      <c r="E88" s="416"/>
      <c r="F88" s="418"/>
      <c r="G88" s="408"/>
      <c r="H88" s="410"/>
      <c r="I88" s="20"/>
      <c r="J88" s="21"/>
      <c r="K88" s="21"/>
      <c r="L88" s="21"/>
      <c r="M88" s="21"/>
      <c r="N88" s="22"/>
      <c r="O88" s="20"/>
      <c r="P88" s="21"/>
      <c r="Q88" s="22"/>
      <c r="R88" s="20"/>
      <c r="S88" s="21"/>
      <c r="T88" s="22"/>
      <c r="U88" s="20"/>
      <c r="V88" s="21"/>
      <c r="W88" s="22"/>
      <c r="X88" s="20"/>
      <c r="Y88" s="21"/>
      <c r="Z88" s="22"/>
    </row>
    <row r="89" spans="1:26" ht="15" customHeight="1" thickBot="1">
      <c r="A89" s="299"/>
      <c r="B89" s="305"/>
      <c r="C89" s="413"/>
      <c r="D89" s="415"/>
      <c r="E89" s="417"/>
      <c r="F89" s="419"/>
      <c r="G89" s="409"/>
      <c r="H89" s="411"/>
      <c r="I89" s="20"/>
      <c r="J89" s="21"/>
      <c r="K89" s="21"/>
      <c r="L89" s="21"/>
      <c r="M89" s="21"/>
      <c r="N89" s="22"/>
      <c r="O89" s="20"/>
      <c r="P89" s="21"/>
      <c r="Q89" s="22"/>
      <c r="R89" s="20"/>
      <c r="S89" s="21"/>
      <c r="T89" s="22"/>
      <c r="U89" s="20"/>
      <c r="V89" s="21"/>
      <c r="W89" s="22"/>
      <c r="X89" s="20"/>
      <c r="Y89" s="21"/>
      <c r="Z89" s="22"/>
    </row>
    <row r="90" spans="1:26" ht="14.25" customHeight="1">
      <c r="A90" s="298">
        <v>43</v>
      </c>
      <c r="B90" s="304" t="s">
        <v>179</v>
      </c>
      <c r="C90" s="412"/>
      <c r="D90" s="414"/>
      <c r="E90" s="416"/>
      <c r="F90" s="418"/>
      <c r="G90" s="408"/>
      <c r="H90" s="410"/>
      <c r="I90" s="20"/>
      <c r="J90" s="21"/>
      <c r="K90" s="21"/>
      <c r="L90" s="21"/>
      <c r="M90" s="21"/>
      <c r="N90" s="22"/>
      <c r="O90" s="20"/>
      <c r="P90" s="21"/>
      <c r="Q90" s="22"/>
      <c r="R90" s="20"/>
      <c r="S90" s="21"/>
      <c r="T90" s="22"/>
      <c r="U90" s="20"/>
      <c r="V90" s="21"/>
      <c r="W90" s="22"/>
      <c r="X90" s="20"/>
      <c r="Y90" s="21"/>
      <c r="Z90" s="22"/>
    </row>
    <row r="91" spans="1:26" ht="15" customHeight="1" thickBot="1">
      <c r="A91" s="299"/>
      <c r="B91" s="305"/>
      <c r="C91" s="413"/>
      <c r="D91" s="415"/>
      <c r="E91" s="417"/>
      <c r="F91" s="419"/>
      <c r="G91" s="409"/>
      <c r="H91" s="411"/>
      <c r="I91" s="20"/>
      <c r="J91" s="21"/>
      <c r="K91" s="21"/>
      <c r="L91" s="21"/>
      <c r="M91" s="21"/>
      <c r="N91" s="22"/>
      <c r="O91" s="20"/>
      <c r="P91" s="21"/>
      <c r="Q91" s="22"/>
      <c r="R91" s="20"/>
      <c r="S91" s="21"/>
      <c r="T91" s="22"/>
      <c r="U91" s="20"/>
      <c r="V91" s="21"/>
      <c r="W91" s="22"/>
      <c r="X91" s="20"/>
      <c r="Y91" s="21"/>
      <c r="Z91" s="22"/>
    </row>
    <row r="92" spans="1:26" ht="14.25" customHeight="1">
      <c r="A92" s="298">
        <v>44</v>
      </c>
      <c r="B92" s="304" t="s">
        <v>180</v>
      </c>
      <c r="C92" s="412"/>
      <c r="D92" s="414"/>
      <c r="E92" s="416"/>
      <c r="F92" s="418"/>
      <c r="G92" s="408"/>
      <c r="H92" s="410"/>
      <c r="I92" s="20"/>
      <c r="J92" s="21"/>
      <c r="K92" s="21"/>
      <c r="L92" s="21"/>
      <c r="M92" s="21"/>
      <c r="N92" s="22"/>
      <c r="O92" s="20"/>
      <c r="P92" s="21"/>
      <c r="Q92" s="22"/>
      <c r="R92" s="20"/>
      <c r="S92" s="21"/>
      <c r="T92" s="22"/>
      <c r="U92" s="20"/>
      <c r="V92" s="21"/>
      <c r="W92" s="22"/>
      <c r="X92" s="20"/>
      <c r="Y92" s="21"/>
      <c r="Z92" s="22"/>
    </row>
    <row r="93" spans="1:26" ht="15" customHeight="1" thickBot="1">
      <c r="A93" s="299"/>
      <c r="B93" s="305"/>
      <c r="C93" s="413"/>
      <c r="D93" s="415"/>
      <c r="E93" s="417"/>
      <c r="F93" s="419"/>
      <c r="G93" s="409"/>
      <c r="H93" s="411"/>
      <c r="I93" s="20"/>
      <c r="J93" s="21"/>
      <c r="K93" s="21"/>
      <c r="L93" s="21"/>
      <c r="M93" s="21"/>
      <c r="N93" s="22"/>
      <c r="O93" s="20"/>
      <c r="P93" s="21"/>
      <c r="Q93" s="22"/>
      <c r="R93" s="20"/>
      <c r="S93" s="21"/>
      <c r="T93" s="22"/>
      <c r="U93" s="20"/>
      <c r="V93" s="21"/>
      <c r="W93" s="22"/>
      <c r="X93" s="20"/>
      <c r="Y93" s="21"/>
      <c r="Z93" s="22"/>
    </row>
    <row r="94" spans="1:26" ht="14.25" customHeight="1">
      <c r="A94" s="298">
        <v>45</v>
      </c>
      <c r="B94" s="304" t="s">
        <v>181</v>
      </c>
      <c r="C94" s="412"/>
      <c r="D94" s="414"/>
      <c r="E94" s="416"/>
      <c r="F94" s="418"/>
      <c r="G94" s="408"/>
      <c r="H94" s="410"/>
      <c r="I94" s="20"/>
      <c r="J94" s="21"/>
      <c r="K94" s="21"/>
      <c r="L94" s="21"/>
      <c r="M94" s="21"/>
      <c r="N94" s="22"/>
      <c r="O94" s="20"/>
      <c r="P94" s="21"/>
      <c r="Q94" s="22"/>
      <c r="R94" s="20"/>
      <c r="S94" s="21"/>
      <c r="T94" s="22"/>
      <c r="U94" s="20"/>
      <c r="V94" s="21"/>
      <c r="W94" s="22"/>
      <c r="X94" s="20"/>
      <c r="Y94" s="21"/>
      <c r="Z94" s="22"/>
    </row>
    <row r="95" spans="1:26" ht="15" customHeight="1" thickBot="1">
      <c r="A95" s="299"/>
      <c r="B95" s="305"/>
      <c r="C95" s="413"/>
      <c r="D95" s="415"/>
      <c r="E95" s="417"/>
      <c r="F95" s="419"/>
      <c r="G95" s="409"/>
      <c r="H95" s="411"/>
      <c r="I95" s="20"/>
      <c r="J95" s="21"/>
      <c r="K95" s="21"/>
      <c r="L95" s="21"/>
      <c r="M95" s="21"/>
      <c r="N95" s="22"/>
      <c r="O95" s="20"/>
      <c r="P95" s="21"/>
      <c r="Q95" s="22"/>
      <c r="R95" s="20"/>
      <c r="S95" s="21"/>
      <c r="T95" s="22"/>
      <c r="U95" s="20"/>
      <c r="V95" s="21"/>
      <c r="W95" s="22"/>
      <c r="X95" s="20"/>
      <c r="Y95" s="21"/>
      <c r="Z95" s="22"/>
    </row>
    <row r="96" spans="1:26" ht="14.25" customHeight="1">
      <c r="A96" s="298">
        <v>46</v>
      </c>
      <c r="B96" s="304" t="s">
        <v>182</v>
      </c>
      <c r="C96" s="412"/>
      <c r="D96" s="414"/>
      <c r="E96" s="416"/>
      <c r="F96" s="418"/>
      <c r="G96" s="408"/>
      <c r="H96" s="410"/>
      <c r="I96" s="20"/>
      <c r="J96" s="21"/>
      <c r="K96" s="21"/>
      <c r="L96" s="21"/>
      <c r="M96" s="21"/>
      <c r="N96" s="22"/>
      <c r="O96" s="20"/>
      <c r="P96" s="21"/>
      <c r="Q96" s="22"/>
      <c r="R96" s="20"/>
      <c r="S96" s="21"/>
      <c r="T96" s="22"/>
      <c r="U96" s="20"/>
      <c r="V96" s="21"/>
      <c r="W96" s="22"/>
      <c r="X96" s="20"/>
      <c r="Y96" s="21"/>
      <c r="Z96" s="22"/>
    </row>
    <row r="97" spans="1:26" ht="15" customHeight="1" thickBot="1">
      <c r="A97" s="299"/>
      <c r="B97" s="305"/>
      <c r="C97" s="413"/>
      <c r="D97" s="415"/>
      <c r="E97" s="417"/>
      <c r="F97" s="419"/>
      <c r="G97" s="409"/>
      <c r="H97" s="411"/>
      <c r="I97" s="20"/>
      <c r="J97" s="21"/>
      <c r="K97" s="21"/>
      <c r="L97" s="21"/>
      <c r="M97" s="21"/>
      <c r="N97" s="22"/>
      <c r="O97" s="20"/>
      <c r="P97" s="21"/>
      <c r="Q97" s="22"/>
      <c r="R97" s="20"/>
      <c r="S97" s="21"/>
      <c r="T97" s="22"/>
      <c r="U97" s="20"/>
      <c r="V97" s="21"/>
      <c r="W97" s="22"/>
      <c r="X97" s="20"/>
      <c r="Y97" s="21"/>
      <c r="Z97" s="22"/>
    </row>
    <row r="98" spans="1:26" ht="14.25" customHeight="1">
      <c r="A98" s="298">
        <v>47</v>
      </c>
      <c r="B98" s="304" t="s">
        <v>183</v>
      </c>
      <c r="C98" s="412"/>
      <c r="D98" s="414"/>
      <c r="E98" s="416"/>
      <c r="F98" s="418"/>
      <c r="G98" s="408"/>
      <c r="H98" s="410"/>
      <c r="I98" s="20"/>
      <c r="J98" s="21"/>
      <c r="K98" s="21"/>
      <c r="L98" s="21"/>
      <c r="M98" s="21"/>
      <c r="N98" s="22"/>
      <c r="O98" s="20"/>
      <c r="P98" s="21"/>
      <c r="Q98" s="22"/>
      <c r="R98" s="20"/>
      <c r="S98" s="21"/>
      <c r="T98" s="22"/>
      <c r="U98" s="20"/>
      <c r="V98" s="21"/>
      <c r="W98" s="22"/>
      <c r="X98" s="20"/>
      <c r="Y98" s="21"/>
      <c r="Z98" s="22"/>
    </row>
    <row r="99" spans="1:26" ht="15" customHeight="1" thickBot="1">
      <c r="A99" s="299"/>
      <c r="B99" s="305"/>
      <c r="C99" s="413"/>
      <c r="D99" s="415"/>
      <c r="E99" s="417"/>
      <c r="F99" s="419"/>
      <c r="G99" s="409"/>
      <c r="H99" s="411"/>
      <c r="I99" s="20"/>
      <c r="J99" s="21"/>
      <c r="K99" s="21"/>
      <c r="L99" s="21"/>
      <c r="M99" s="21"/>
      <c r="N99" s="22"/>
      <c r="O99" s="20"/>
      <c r="P99" s="21"/>
      <c r="Q99" s="22"/>
      <c r="R99" s="20"/>
      <c r="S99" s="21"/>
      <c r="T99" s="22"/>
      <c r="U99" s="20"/>
      <c r="V99" s="21"/>
      <c r="W99" s="22"/>
      <c r="X99" s="20"/>
      <c r="Y99" s="21"/>
      <c r="Z99" s="22"/>
    </row>
    <row r="100" spans="1:26" ht="14.25" customHeight="1">
      <c r="A100" s="298">
        <v>48</v>
      </c>
      <c r="B100" s="304" t="s">
        <v>184</v>
      </c>
      <c r="C100" s="412"/>
      <c r="D100" s="414"/>
      <c r="E100" s="416"/>
      <c r="F100" s="418"/>
      <c r="G100" s="408"/>
      <c r="H100" s="410"/>
      <c r="I100" s="20"/>
      <c r="J100" s="21"/>
      <c r="K100" s="21"/>
      <c r="L100" s="21"/>
      <c r="M100" s="21"/>
      <c r="N100" s="22"/>
      <c r="O100" s="20"/>
      <c r="P100" s="21"/>
      <c r="Q100" s="22"/>
      <c r="R100" s="20"/>
      <c r="S100" s="21"/>
      <c r="T100" s="22"/>
      <c r="U100" s="20"/>
      <c r="V100" s="21"/>
      <c r="W100" s="22"/>
      <c r="X100" s="20"/>
      <c r="Y100" s="21"/>
      <c r="Z100" s="22"/>
    </row>
    <row r="101" spans="1:26" ht="15" customHeight="1" thickBot="1">
      <c r="A101" s="299"/>
      <c r="B101" s="305"/>
      <c r="C101" s="413"/>
      <c r="D101" s="415"/>
      <c r="E101" s="417"/>
      <c r="F101" s="419"/>
      <c r="G101" s="409"/>
      <c r="H101" s="411"/>
      <c r="I101" s="20"/>
      <c r="J101" s="21"/>
      <c r="K101" s="21"/>
      <c r="L101" s="21"/>
      <c r="M101" s="21"/>
      <c r="N101" s="22"/>
      <c r="O101" s="20"/>
      <c r="P101" s="21"/>
      <c r="Q101" s="22"/>
      <c r="R101" s="20"/>
      <c r="S101" s="21"/>
      <c r="T101" s="22"/>
      <c r="U101" s="20"/>
      <c r="V101" s="21"/>
      <c r="W101" s="22"/>
      <c r="X101" s="20"/>
      <c r="Y101" s="21"/>
      <c r="Z101" s="22"/>
    </row>
    <row r="102" spans="1:26" ht="14.25" customHeight="1">
      <c r="A102" s="298">
        <v>49</v>
      </c>
      <c r="B102" s="304" t="s">
        <v>185</v>
      </c>
      <c r="C102" s="412"/>
      <c r="D102" s="414"/>
      <c r="E102" s="416"/>
      <c r="F102" s="418"/>
      <c r="G102" s="408"/>
      <c r="H102" s="410"/>
      <c r="I102" s="20"/>
      <c r="J102" s="21"/>
      <c r="K102" s="21"/>
      <c r="L102" s="21"/>
      <c r="M102" s="21"/>
      <c r="N102" s="22"/>
      <c r="O102" s="20"/>
      <c r="P102" s="21"/>
      <c r="Q102" s="22"/>
      <c r="R102" s="20"/>
      <c r="S102" s="21"/>
      <c r="T102" s="22"/>
      <c r="U102" s="20"/>
      <c r="V102" s="21"/>
      <c r="W102" s="22"/>
      <c r="X102" s="20"/>
      <c r="Y102" s="21"/>
      <c r="Z102" s="22"/>
    </row>
    <row r="103" spans="1:26" ht="15" customHeight="1" thickBot="1">
      <c r="A103" s="299"/>
      <c r="B103" s="305"/>
      <c r="C103" s="413"/>
      <c r="D103" s="415"/>
      <c r="E103" s="417"/>
      <c r="F103" s="419"/>
      <c r="G103" s="409"/>
      <c r="H103" s="411"/>
      <c r="I103" s="20"/>
      <c r="J103" s="21"/>
      <c r="K103" s="21"/>
      <c r="L103" s="21"/>
      <c r="M103" s="21"/>
      <c r="N103" s="22"/>
      <c r="O103" s="20"/>
      <c r="P103" s="21"/>
      <c r="Q103" s="22"/>
      <c r="R103" s="20"/>
      <c r="S103" s="21"/>
      <c r="T103" s="22"/>
      <c r="U103" s="20"/>
      <c r="V103" s="21"/>
      <c r="W103" s="22"/>
      <c r="X103" s="20"/>
      <c r="Y103" s="21"/>
      <c r="Z103" s="22"/>
    </row>
    <row r="104" spans="1:26" ht="14.25" customHeight="1">
      <c r="A104" s="298">
        <v>50</v>
      </c>
      <c r="B104" s="304" t="s">
        <v>186</v>
      </c>
      <c r="C104" s="412"/>
      <c r="D104" s="414"/>
      <c r="E104" s="416"/>
      <c r="F104" s="418"/>
      <c r="G104" s="408"/>
      <c r="H104" s="410"/>
      <c r="I104" s="20"/>
      <c r="J104" s="21"/>
      <c r="K104" s="21"/>
      <c r="L104" s="21"/>
      <c r="M104" s="21"/>
      <c r="N104" s="22"/>
      <c r="O104" s="20"/>
      <c r="P104" s="21"/>
      <c r="Q104" s="22"/>
      <c r="R104" s="20"/>
      <c r="S104" s="21"/>
      <c r="T104" s="22"/>
      <c r="U104" s="20"/>
      <c r="V104" s="21"/>
      <c r="W104" s="22"/>
      <c r="X104" s="20"/>
      <c r="Y104" s="21"/>
      <c r="Z104" s="22"/>
    </row>
    <row r="105" spans="1:26" ht="15" customHeight="1" thickBot="1">
      <c r="A105" s="299"/>
      <c r="B105" s="305"/>
      <c r="C105" s="413"/>
      <c r="D105" s="415"/>
      <c r="E105" s="417"/>
      <c r="F105" s="419"/>
      <c r="G105" s="409"/>
      <c r="H105" s="411"/>
      <c r="I105" s="20"/>
      <c r="J105" s="21"/>
      <c r="K105" s="21"/>
      <c r="L105" s="21"/>
      <c r="M105" s="21"/>
      <c r="N105" s="22"/>
      <c r="O105" s="20"/>
      <c r="P105" s="21"/>
      <c r="Q105" s="22"/>
      <c r="R105" s="20"/>
      <c r="S105" s="21"/>
      <c r="T105" s="22"/>
      <c r="U105" s="20"/>
      <c r="V105" s="21"/>
      <c r="W105" s="22"/>
      <c r="X105" s="20"/>
      <c r="Y105" s="21"/>
      <c r="Z105" s="22"/>
    </row>
    <row r="106" spans="1:26" ht="14.25" customHeight="1">
      <c r="A106" s="298">
        <v>51</v>
      </c>
      <c r="B106" s="304" t="s">
        <v>225</v>
      </c>
      <c r="C106" s="412"/>
      <c r="D106" s="414"/>
      <c r="E106" s="416"/>
      <c r="F106" s="418"/>
      <c r="G106" s="408"/>
      <c r="H106" s="410"/>
      <c r="I106" s="20"/>
      <c r="J106" s="21"/>
      <c r="K106" s="21"/>
      <c r="L106" s="21"/>
      <c r="M106" s="21"/>
      <c r="N106" s="22"/>
      <c r="O106" s="20"/>
      <c r="P106" s="21"/>
      <c r="Q106" s="22"/>
      <c r="R106" s="20"/>
      <c r="S106" s="21"/>
      <c r="T106" s="22"/>
      <c r="U106" s="20"/>
      <c r="V106" s="21"/>
      <c r="W106" s="22"/>
      <c r="X106" s="20"/>
      <c r="Y106" s="21"/>
      <c r="Z106" s="22"/>
    </row>
    <row r="107" spans="1:26" ht="15" customHeight="1" thickBot="1">
      <c r="A107" s="299"/>
      <c r="B107" s="305"/>
      <c r="C107" s="413"/>
      <c r="D107" s="415"/>
      <c r="E107" s="417"/>
      <c r="F107" s="419"/>
      <c r="G107" s="409"/>
      <c r="H107" s="411"/>
      <c r="I107" s="20"/>
      <c r="J107" s="21"/>
      <c r="K107" s="21"/>
      <c r="L107" s="21"/>
      <c r="M107" s="21"/>
      <c r="N107" s="22"/>
      <c r="O107" s="20"/>
      <c r="P107" s="21"/>
      <c r="Q107" s="22"/>
      <c r="R107" s="20"/>
      <c r="S107" s="21"/>
      <c r="T107" s="22"/>
      <c r="U107" s="20"/>
      <c r="V107" s="21"/>
      <c r="W107" s="22"/>
      <c r="X107" s="20"/>
      <c r="Y107" s="21"/>
      <c r="Z107" s="22"/>
    </row>
    <row r="108" spans="1:26" ht="14.25" customHeight="1">
      <c r="A108" s="298">
        <v>52</v>
      </c>
      <c r="B108" s="304" t="s">
        <v>226</v>
      </c>
      <c r="C108" s="412"/>
      <c r="D108" s="414"/>
      <c r="E108" s="416"/>
      <c r="F108" s="418"/>
      <c r="G108" s="408"/>
      <c r="H108" s="410"/>
      <c r="I108" s="20"/>
      <c r="J108" s="21"/>
      <c r="K108" s="21"/>
      <c r="L108" s="21"/>
      <c r="M108" s="21"/>
      <c r="N108" s="22"/>
      <c r="O108" s="20"/>
      <c r="P108" s="21"/>
      <c r="Q108" s="22"/>
      <c r="R108" s="20"/>
      <c r="S108" s="21"/>
      <c r="T108" s="22"/>
      <c r="U108" s="20"/>
      <c r="V108" s="21"/>
      <c r="W108" s="22"/>
      <c r="X108" s="20"/>
      <c r="Y108" s="21"/>
      <c r="Z108" s="22"/>
    </row>
    <row r="109" spans="1:26" ht="15" customHeight="1" thickBot="1">
      <c r="A109" s="299"/>
      <c r="B109" s="305"/>
      <c r="C109" s="413"/>
      <c r="D109" s="415"/>
      <c r="E109" s="417"/>
      <c r="F109" s="419"/>
      <c r="G109" s="409"/>
      <c r="H109" s="411"/>
      <c r="I109" s="20"/>
      <c r="J109" s="21"/>
      <c r="K109" s="21"/>
      <c r="L109" s="21"/>
      <c r="M109" s="21"/>
      <c r="N109" s="22"/>
      <c r="O109" s="20"/>
      <c r="P109" s="21"/>
      <c r="Q109" s="22"/>
      <c r="R109" s="20"/>
      <c r="S109" s="21"/>
      <c r="T109" s="22"/>
      <c r="U109" s="20"/>
      <c r="V109" s="21"/>
      <c r="W109" s="22"/>
      <c r="X109" s="20"/>
      <c r="Y109" s="21"/>
      <c r="Z109" s="22"/>
    </row>
    <row r="110" spans="1:26" ht="14.25" customHeight="1">
      <c r="A110" s="298">
        <v>53</v>
      </c>
      <c r="B110" s="304" t="s">
        <v>227</v>
      </c>
      <c r="C110" s="412"/>
      <c r="D110" s="414"/>
      <c r="E110" s="416"/>
      <c r="F110" s="418"/>
      <c r="G110" s="408"/>
      <c r="H110" s="410"/>
      <c r="I110" s="20"/>
      <c r="J110" s="21"/>
      <c r="K110" s="21"/>
      <c r="L110" s="21"/>
      <c r="M110" s="21"/>
      <c r="N110" s="22"/>
      <c r="O110" s="20"/>
      <c r="P110" s="21"/>
      <c r="Q110" s="22"/>
      <c r="R110" s="20"/>
      <c r="S110" s="21"/>
      <c r="T110" s="22"/>
      <c r="U110" s="20"/>
      <c r="V110" s="21"/>
      <c r="W110" s="22"/>
      <c r="X110" s="20"/>
      <c r="Y110" s="21"/>
      <c r="Z110" s="22"/>
    </row>
    <row r="111" spans="1:26" ht="15" customHeight="1" thickBot="1">
      <c r="A111" s="299"/>
      <c r="B111" s="305"/>
      <c r="C111" s="413"/>
      <c r="D111" s="415"/>
      <c r="E111" s="417"/>
      <c r="F111" s="419"/>
      <c r="G111" s="409"/>
      <c r="H111" s="411"/>
      <c r="I111" s="20"/>
      <c r="J111" s="21"/>
      <c r="K111" s="21"/>
      <c r="L111" s="21"/>
      <c r="M111" s="21"/>
      <c r="N111" s="22"/>
      <c r="O111" s="20"/>
      <c r="P111" s="21"/>
      <c r="Q111" s="22"/>
      <c r="R111" s="20"/>
      <c r="S111" s="21"/>
      <c r="T111" s="22"/>
      <c r="U111" s="20"/>
      <c r="V111" s="21"/>
      <c r="W111" s="22"/>
      <c r="X111" s="20"/>
      <c r="Y111" s="21"/>
      <c r="Z111" s="22"/>
    </row>
  </sheetData>
  <sheetProtection/>
  <mergeCells count="446">
    <mergeCell ref="C104:C105"/>
    <mergeCell ref="D104:D105"/>
    <mergeCell ref="E104:E105"/>
    <mergeCell ref="C100:C101"/>
    <mergeCell ref="D100:D101"/>
    <mergeCell ref="E100:E101"/>
    <mergeCell ref="C102:C103"/>
    <mergeCell ref="E94:E95"/>
    <mergeCell ref="C96:C97"/>
    <mergeCell ref="D96:D97"/>
    <mergeCell ref="E96:E97"/>
    <mergeCell ref="C98:C99"/>
    <mergeCell ref="D98:D99"/>
    <mergeCell ref="E98:E99"/>
    <mergeCell ref="D102:D103"/>
    <mergeCell ref="E102:E103"/>
    <mergeCell ref="C90:C91"/>
    <mergeCell ref="D90:D91"/>
    <mergeCell ref="E90:E91"/>
    <mergeCell ref="C92:C93"/>
    <mergeCell ref="D92:D93"/>
    <mergeCell ref="E92:E93"/>
    <mergeCell ref="C94:C95"/>
    <mergeCell ref="D94:D95"/>
    <mergeCell ref="C86:C87"/>
    <mergeCell ref="D86:D87"/>
    <mergeCell ref="E86:E87"/>
    <mergeCell ref="C88:C89"/>
    <mergeCell ref="D88:D89"/>
    <mergeCell ref="E88:E89"/>
    <mergeCell ref="C82:C83"/>
    <mergeCell ref="D82:D83"/>
    <mergeCell ref="E82:E83"/>
    <mergeCell ref="C84:C85"/>
    <mergeCell ref="D84:D85"/>
    <mergeCell ref="E84:E85"/>
    <mergeCell ref="C78:C79"/>
    <mergeCell ref="D78:D79"/>
    <mergeCell ref="E78:E79"/>
    <mergeCell ref="C80:C81"/>
    <mergeCell ref="D80:D81"/>
    <mergeCell ref="E80:E81"/>
    <mergeCell ref="C74:C75"/>
    <mergeCell ref="D74:D75"/>
    <mergeCell ref="E74:E75"/>
    <mergeCell ref="C76:C77"/>
    <mergeCell ref="D76:D77"/>
    <mergeCell ref="E76:E77"/>
    <mergeCell ref="C70:C71"/>
    <mergeCell ref="D70:D71"/>
    <mergeCell ref="E70:E71"/>
    <mergeCell ref="C72:C73"/>
    <mergeCell ref="D72:D73"/>
    <mergeCell ref="E72:E73"/>
    <mergeCell ref="C66:C67"/>
    <mergeCell ref="D66:D67"/>
    <mergeCell ref="E66:E67"/>
    <mergeCell ref="C68:C69"/>
    <mergeCell ref="D68:D69"/>
    <mergeCell ref="E68:E69"/>
    <mergeCell ref="C62:C63"/>
    <mergeCell ref="D62:D63"/>
    <mergeCell ref="E62:E63"/>
    <mergeCell ref="C64:C65"/>
    <mergeCell ref="D64:D65"/>
    <mergeCell ref="E64:E65"/>
    <mergeCell ref="C58:C59"/>
    <mergeCell ref="D58:D59"/>
    <mergeCell ref="E58:E59"/>
    <mergeCell ref="C60:C61"/>
    <mergeCell ref="D60:D61"/>
    <mergeCell ref="E60:E61"/>
    <mergeCell ref="C54:C55"/>
    <mergeCell ref="D54:D55"/>
    <mergeCell ref="E54:E55"/>
    <mergeCell ref="C56:C57"/>
    <mergeCell ref="D56:D57"/>
    <mergeCell ref="E56:E57"/>
    <mergeCell ref="C50:C51"/>
    <mergeCell ref="D50:D51"/>
    <mergeCell ref="E50:E51"/>
    <mergeCell ref="C52:C53"/>
    <mergeCell ref="D52:D53"/>
    <mergeCell ref="E52:E53"/>
    <mergeCell ref="C46:C47"/>
    <mergeCell ref="D46:D47"/>
    <mergeCell ref="E46:E47"/>
    <mergeCell ref="C48:C49"/>
    <mergeCell ref="D48:D49"/>
    <mergeCell ref="E48:E49"/>
    <mergeCell ref="C42:C43"/>
    <mergeCell ref="D42:D43"/>
    <mergeCell ref="E42:E43"/>
    <mergeCell ref="C44:C45"/>
    <mergeCell ref="D44:D45"/>
    <mergeCell ref="E44:E45"/>
    <mergeCell ref="C38:C39"/>
    <mergeCell ref="D38:D39"/>
    <mergeCell ref="E38:E39"/>
    <mergeCell ref="C40:C41"/>
    <mergeCell ref="D40:D41"/>
    <mergeCell ref="E40:E41"/>
    <mergeCell ref="C34:C35"/>
    <mergeCell ref="D34:D35"/>
    <mergeCell ref="E34:E35"/>
    <mergeCell ref="C36:C37"/>
    <mergeCell ref="D36:D37"/>
    <mergeCell ref="E36:E37"/>
    <mergeCell ref="C16:C17"/>
    <mergeCell ref="D16:D17"/>
    <mergeCell ref="E16:E17"/>
    <mergeCell ref="C18:C19"/>
    <mergeCell ref="D18:D19"/>
    <mergeCell ref="E18:E19"/>
    <mergeCell ref="E10:E11"/>
    <mergeCell ref="C12:C13"/>
    <mergeCell ref="D12:D13"/>
    <mergeCell ref="E12:E13"/>
    <mergeCell ref="C14:C15"/>
    <mergeCell ref="D14:D15"/>
    <mergeCell ref="E14:E15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C28:C29"/>
    <mergeCell ref="D28:D29"/>
    <mergeCell ref="E28:E29"/>
    <mergeCell ref="C30:C31"/>
    <mergeCell ref="D30:D31"/>
    <mergeCell ref="H102:H103"/>
    <mergeCell ref="E30:E31"/>
    <mergeCell ref="C32:C33"/>
    <mergeCell ref="D32:D33"/>
    <mergeCell ref="E32:E33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H90:H91"/>
    <mergeCell ref="H92:H93"/>
    <mergeCell ref="H94:H95"/>
    <mergeCell ref="H96:H97"/>
    <mergeCell ref="H98:H99"/>
    <mergeCell ref="H100:H10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50:H51"/>
    <mergeCell ref="H52:H53"/>
    <mergeCell ref="H54:H55"/>
    <mergeCell ref="H56:H57"/>
    <mergeCell ref="H58:H59"/>
    <mergeCell ref="H60:H61"/>
    <mergeCell ref="H38:H39"/>
    <mergeCell ref="H40:H41"/>
    <mergeCell ref="H42:H43"/>
    <mergeCell ref="H44:H45"/>
    <mergeCell ref="H46:H47"/>
    <mergeCell ref="H48:H49"/>
    <mergeCell ref="H26:H27"/>
    <mergeCell ref="H28:H29"/>
    <mergeCell ref="H30:H31"/>
    <mergeCell ref="H32:H33"/>
    <mergeCell ref="H34:H35"/>
    <mergeCell ref="H36:H37"/>
    <mergeCell ref="H14:H15"/>
    <mergeCell ref="H16:H17"/>
    <mergeCell ref="H18:H19"/>
    <mergeCell ref="H20:H21"/>
    <mergeCell ref="H22:H23"/>
    <mergeCell ref="H24:H25"/>
    <mergeCell ref="H10:H11"/>
    <mergeCell ref="H12:H13"/>
    <mergeCell ref="F10:F11"/>
    <mergeCell ref="G8:G9"/>
    <mergeCell ref="G10:G11"/>
    <mergeCell ref="G12:G13"/>
    <mergeCell ref="F12:F13"/>
    <mergeCell ref="H8:H9"/>
    <mergeCell ref="Q2:W2"/>
    <mergeCell ref="O4:Q4"/>
    <mergeCell ref="R4:T4"/>
    <mergeCell ref="F4:F5"/>
    <mergeCell ref="G4:G5"/>
    <mergeCell ref="F6:F7"/>
    <mergeCell ref="G6:G7"/>
    <mergeCell ref="U4:W4"/>
    <mergeCell ref="H6:H7"/>
    <mergeCell ref="C5:E5"/>
    <mergeCell ref="H4:H5"/>
    <mergeCell ref="X4:Z4"/>
    <mergeCell ref="I4:N4"/>
    <mergeCell ref="F8:F9"/>
    <mergeCell ref="C6:C7"/>
    <mergeCell ref="D6:D7"/>
    <mergeCell ref="E6:E7"/>
    <mergeCell ref="A1:Z1"/>
    <mergeCell ref="X2:Z2"/>
    <mergeCell ref="A3:B3"/>
    <mergeCell ref="I3:Z3"/>
    <mergeCell ref="K2:P2"/>
    <mergeCell ref="I2:J2"/>
    <mergeCell ref="F3:H3"/>
    <mergeCell ref="C3:E3"/>
    <mergeCell ref="A2:C2"/>
    <mergeCell ref="D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34:F35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70:F71"/>
    <mergeCell ref="F32:F33"/>
    <mergeCell ref="G14:G15"/>
    <mergeCell ref="G16:G17"/>
    <mergeCell ref="G18:G19"/>
    <mergeCell ref="F36:F37"/>
    <mergeCell ref="F38:F39"/>
    <mergeCell ref="G34:G35"/>
    <mergeCell ref="G36:G37"/>
    <mergeCell ref="G38:G39"/>
    <mergeCell ref="F82:F83"/>
    <mergeCell ref="F60:F61"/>
    <mergeCell ref="F62:F63"/>
    <mergeCell ref="F40:F41"/>
    <mergeCell ref="F42:F43"/>
    <mergeCell ref="F44:F45"/>
    <mergeCell ref="F46:F47"/>
    <mergeCell ref="F64:F65"/>
    <mergeCell ref="F66:F67"/>
    <mergeCell ref="F68:F69"/>
    <mergeCell ref="F54:F55"/>
    <mergeCell ref="F56:F57"/>
    <mergeCell ref="F58:F59"/>
    <mergeCell ref="F48:F49"/>
    <mergeCell ref="F50:F51"/>
    <mergeCell ref="F52:F53"/>
    <mergeCell ref="F102:F103"/>
    <mergeCell ref="F104:F105"/>
    <mergeCell ref="F84:F85"/>
    <mergeCell ref="F86:F87"/>
    <mergeCell ref="F88:F89"/>
    <mergeCell ref="F90:F91"/>
    <mergeCell ref="F92:F93"/>
    <mergeCell ref="F98:F99"/>
    <mergeCell ref="F94:F95"/>
    <mergeCell ref="F96:F97"/>
    <mergeCell ref="G40:G41"/>
    <mergeCell ref="F100:F101"/>
    <mergeCell ref="F72:F73"/>
    <mergeCell ref="F74:F75"/>
    <mergeCell ref="F76:F77"/>
    <mergeCell ref="F78:F79"/>
    <mergeCell ref="F80:F81"/>
    <mergeCell ref="G78:G79"/>
    <mergeCell ref="G80:G81"/>
    <mergeCell ref="G82:G83"/>
    <mergeCell ref="G100:G101"/>
    <mergeCell ref="G104:G105"/>
    <mergeCell ref="G86:G87"/>
    <mergeCell ref="G88:G89"/>
    <mergeCell ref="G90:G91"/>
    <mergeCell ref="G92:G93"/>
    <mergeCell ref="G94:G95"/>
    <mergeCell ref="G96:G97"/>
    <mergeCell ref="G102:G103"/>
    <mergeCell ref="G76:G77"/>
    <mergeCell ref="G54:G55"/>
    <mergeCell ref="G56:G57"/>
    <mergeCell ref="G58:G59"/>
    <mergeCell ref="G60:G61"/>
    <mergeCell ref="G62:G63"/>
    <mergeCell ref="G64:G65"/>
    <mergeCell ref="G84:G85"/>
    <mergeCell ref="G98:G99"/>
    <mergeCell ref="G48:G49"/>
    <mergeCell ref="G66:G67"/>
    <mergeCell ref="G68:G69"/>
    <mergeCell ref="G70:G71"/>
    <mergeCell ref="G72:G73"/>
    <mergeCell ref="G74:G75"/>
    <mergeCell ref="G50:G51"/>
    <mergeCell ref="G52:G53"/>
    <mergeCell ref="G42:G43"/>
    <mergeCell ref="G44:G45"/>
    <mergeCell ref="G46:G47"/>
    <mergeCell ref="G26:G27"/>
    <mergeCell ref="G28:G29"/>
    <mergeCell ref="G20:G21"/>
    <mergeCell ref="G22:G23"/>
    <mergeCell ref="G24:G25"/>
    <mergeCell ref="G30:G31"/>
    <mergeCell ref="G32:G33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G110:G111"/>
    <mergeCell ref="H110:H111"/>
    <mergeCell ref="B110:B111"/>
    <mergeCell ref="A110:A111"/>
    <mergeCell ref="C110:C111"/>
    <mergeCell ref="D110:D111"/>
    <mergeCell ref="E110:E111"/>
    <mergeCell ref="F110:F111"/>
  </mergeCells>
  <printOptions/>
  <pageMargins left="0.7" right="0.7" top="0.75" bottom="0.75" header="0.3" footer="0.3"/>
  <pageSetup horizontalDpi="300" verticalDpi="300" orientation="portrait" paperSize="9" scale="39" r:id="rId3"/>
  <rowBreaks count="1" manualBreakCount="1">
    <brk id="55" max="2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80" zoomScaleSheetLayoutView="80" zoomScalePageLayoutView="0" workbookViewId="0" topLeftCell="A1">
      <selection activeCell="N14" sqref="N14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458" t="s">
        <v>41</v>
      </c>
      <c r="B1" s="459"/>
      <c r="C1" s="460"/>
      <c r="D1" s="460"/>
      <c r="E1" s="460"/>
      <c r="F1" s="460"/>
      <c r="G1" s="460"/>
      <c r="H1" s="460"/>
      <c r="I1" s="460"/>
      <c r="J1" s="461"/>
      <c r="K1" s="462"/>
    </row>
    <row r="2" spans="1:11" ht="15.75">
      <c r="A2" s="23" t="s">
        <v>42</v>
      </c>
      <c r="B2" s="454" t="s">
        <v>43</v>
      </c>
      <c r="C2" s="455"/>
      <c r="D2" s="48"/>
      <c r="E2" s="24" t="s">
        <v>44</v>
      </c>
      <c r="F2" s="40"/>
      <c r="G2" s="24" t="s">
        <v>45</v>
      </c>
      <c r="H2" s="40"/>
      <c r="I2" s="24" t="s">
        <v>46</v>
      </c>
      <c r="J2" s="51"/>
      <c r="K2" s="25" t="s">
        <v>47</v>
      </c>
    </row>
    <row r="3" spans="1:11" ht="15.75">
      <c r="A3" s="26"/>
      <c r="B3" s="456"/>
      <c r="C3" s="457"/>
      <c r="D3" s="49"/>
      <c r="E3" s="27"/>
      <c r="F3" s="27"/>
      <c r="G3" s="27"/>
      <c r="H3" s="27"/>
      <c r="I3" s="27"/>
      <c r="J3" s="50"/>
      <c r="K3" s="28"/>
    </row>
    <row r="4" spans="1:11" ht="15.75">
      <c r="A4" s="445" t="s">
        <v>113</v>
      </c>
      <c r="B4" s="441"/>
      <c r="C4" s="446"/>
      <c r="D4" s="446"/>
      <c r="E4" s="446"/>
      <c r="F4" s="446"/>
      <c r="G4" s="446"/>
      <c r="H4" s="446"/>
      <c r="I4" s="446"/>
      <c r="J4" s="440"/>
      <c r="K4" s="447"/>
    </row>
    <row r="5" spans="1:11" ht="15.75">
      <c r="A5" s="23" t="s">
        <v>48</v>
      </c>
      <c r="B5" s="440" t="s">
        <v>49</v>
      </c>
      <c r="C5" s="441"/>
      <c r="D5" s="44"/>
      <c r="E5" s="24" t="s">
        <v>50</v>
      </c>
      <c r="F5" s="40"/>
      <c r="G5" s="24" t="s">
        <v>51</v>
      </c>
      <c r="H5" s="40"/>
      <c r="I5" s="24" t="s">
        <v>52</v>
      </c>
      <c r="J5" s="51"/>
      <c r="K5" s="25" t="s">
        <v>53</v>
      </c>
    </row>
    <row r="6" spans="1:11" ht="15.75">
      <c r="A6" s="445" t="s">
        <v>54</v>
      </c>
      <c r="B6" s="440" t="s">
        <v>55</v>
      </c>
      <c r="C6" s="441"/>
      <c r="D6" s="44"/>
      <c r="E6" s="24" t="s">
        <v>56</v>
      </c>
      <c r="F6" s="40"/>
      <c r="G6" s="24" t="s">
        <v>57</v>
      </c>
      <c r="H6" s="40"/>
      <c r="I6" s="24" t="s">
        <v>56</v>
      </c>
      <c r="J6" s="51"/>
      <c r="K6" s="25" t="s">
        <v>58</v>
      </c>
    </row>
    <row r="7" spans="1:11" ht="15.75">
      <c r="A7" s="445"/>
      <c r="B7" s="440" t="s">
        <v>59</v>
      </c>
      <c r="C7" s="441"/>
      <c r="D7" s="44"/>
      <c r="E7" s="24" t="s">
        <v>57</v>
      </c>
      <c r="F7" s="40"/>
      <c r="G7" s="24" t="s">
        <v>60</v>
      </c>
      <c r="H7" s="40"/>
      <c r="I7" s="24" t="s">
        <v>58</v>
      </c>
      <c r="J7" s="51"/>
      <c r="K7" s="25" t="s">
        <v>57</v>
      </c>
    </row>
    <row r="8" spans="1:11" ht="15.75">
      <c r="A8" s="445" t="s">
        <v>61</v>
      </c>
      <c r="B8" s="440" t="s">
        <v>55</v>
      </c>
      <c r="C8" s="441"/>
      <c r="D8" s="44"/>
      <c r="E8" s="24" t="s">
        <v>62</v>
      </c>
      <c r="F8" s="40"/>
      <c r="G8" s="24" t="s">
        <v>56</v>
      </c>
      <c r="H8" s="40"/>
      <c r="I8" s="24" t="s">
        <v>63</v>
      </c>
      <c r="J8" s="51"/>
      <c r="K8" s="25" t="s">
        <v>56</v>
      </c>
    </row>
    <row r="9" spans="1:11" ht="15.75">
      <c r="A9" s="445"/>
      <c r="B9" s="440" t="s">
        <v>59</v>
      </c>
      <c r="C9" s="441"/>
      <c r="D9" s="44"/>
      <c r="E9" s="24" t="s">
        <v>58</v>
      </c>
      <c r="F9" s="40"/>
      <c r="G9" s="24" t="s">
        <v>58</v>
      </c>
      <c r="H9" s="40"/>
      <c r="I9" s="24" t="s">
        <v>56</v>
      </c>
      <c r="J9" s="51"/>
      <c r="K9" s="25" t="s">
        <v>58</v>
      </c>
    </row>
    <row r="10" spans="1:11" ht="15.75">
      <c r="A10" s="445" t="s">
        <v>64</v>
      </c>
      <c r="B10" s="441"/>
      <c r="C10" s="446"/>
      <c r="D10" s="446"/>
      <c r="E10" s="446"/>
      <c r="F10" s="446"/>
      <c r="G10" s="446"/>
      <c r="H10" s="446"/>
      <c r="I10" s="446"/>
      <c r="J10" s="440"/>
      <c r="K10" s="447"/>
    </row>
    <row r="11" spans="1:11" ht="15.75">
      <c r="A11" s="445" t="s">
        <v>65</v>
      </c>
      <c r="B11" s="441"/>
      <c r="C11" s="446"/>
      <c r="D11" s="446"/>
      <c r="E11" s="446"/>
      <c r="F11" s="446"/>
      <c r="G11" s="446"/>
      <c r="H11" s="446"/>
      <c r="I11" s="446"/>
      <c r="J11" s="440"/>
      <c r="K11" s="447"/>
    </row>
    <row r="12" spans="1:11" ht="15.75">
      <c r="A12" s="23" t="s">
        <v>49</v>
      </c>
      <c r="B12" s="43"/>
      <c r="C12" s="24" t="s">
        <v>66</v>
      </c>
      <c r="D12" s="40"/>
      <c r="E12" s="24" t="s">
        <v>67</v>
      </c>
      <c r="F12" s="40"/>
      <c r="G12" s="24" t="s">
        <v>68</v>
      </c>
      <c r="H12" s="40"/>
      <c r="I12" s="24" t="s">
        <v>69</v>
      </c>
      <c r="J12" s="51"/>
      <c r="K12" s="25" t="s">
        <v>70</v>
      </c>
    </row>
    <row r="13" spans="1:11" ht="15.75">
      <c r="A13" s="42" t="s">
        <v>86</v>
      </c>
      <c r="B13" s="45"/>
      <c r="C13" s="39" t="s">
        <v>83</v>
      </c>
      <c r="D13" s="40"/>
      <c r="E13" s="39" t="s">
        <v>84</v>
      </c>
      <c r="F13" s="40"/>
      <c r="G13" s="39" t="s">
        <v>85</v>
      </c>
      <c r="H13" s="40"/>
      <c r="I13" s="39" t="s">
        <v>85</v>
      </c>
      <c r="J13" s="40"/>
      <c r="K13" s="39" t="s">
        <v>85</v>
      </c>
    </row>
    <row r="14" spans="1:11" ht="25.5">
      <c r="A14" s="42" t="s">
        <v>217</v>
      </c>
      <c r="B14" s="45"/>
      <c r="C14" s="297" t="s">
        <v>232</v>
      </c>
      <c r="D14" s="292"/>
      <c r="E14" s="297" t="s">
        <v>232</v>
      </c>
      <c r="F14" s="292"/>
      <c r="G14" s="292" t="s">
        <v>233</v>
      </c>
      <c r="H14" s="292"/>
      <c r="I14" s="292" t="s">
        <v>234</v>
      </c>
      <c r="J14" s="291"/>
      <c r="K14" s="291"/>
    </row>
    <row r="15" spans="1:11" ht="15.75">
      <c r="A15" s="23" t="s">
        <v>55</v>
      </c>
      <c r="B15" s="43"/>
      <c r="C15" s="24" t="s">
        <v>47</v>
      </c>
      <c r="D15" s="40"/>
      <c r="E15" s="39" t="s">
        <v>87</v>
      </c>
      <c r="F15" s="40"/>
      <c r="G15" s="39" t="s">
        <v>89</v>
      </c>
      <c r="H15" s="40"/>
      <c r="I15" s="39" t="s">
        <v>90</v>
      </c>
      <c r="J15" s="51"/>
      <c r="K15" s="25" t="s">
        <v>71</v>
      </c>
    </row>
    <row r="16" spans="1:11" ht="15.75">
      <c r="A16" s="23" t="s">
        <v>59</v>
      </c>
      <c r="B16" s="43"/>
      <c r="C16" s="24" t="s">
        <v>47</v>
      </c>
      <c r="D16" s="40"/>
      <c r="E16" s="39" t="s">
        <v>88</v>
      </c>
      <c r="F16" s="40"/>
      <c r="G16" s="39" t="s">
        <v>92</v>
      </c>
      <c r="H16" s="40"/>
      <c r="I16" s="39" t="s">
        <v>91</v>
      </c>
      <c r="J16" s="51"/>
      <c r="K16" s="25" t="s">
        <v>71</v>
      </c>
    </row>
    <row r="17" spans="1:11" ht="15.75">
      <c r="A17" s="445" t="s">
        <v>72</v>
      </c>
      <c r="B17" s="441"/>
      <c r="C17" s="446"/>
      <c r="D17" s="446"/>
      <c r="E17" s="446"/>
      <c r="F17" s="446"/>
      <c r="G17" s="446"/>
      <c r="H17" s="446"/>
      <c r="I17" s="446"/>
      <c r="J17" s="440"/>
      <c r="K17" s="447"/>
    </row>
    <row r="18" spans="1:11" ht="15.75">
      <c r="A18" s="23" t="s">
        <v>73</v>
      </c>
      <c r="B18" s="440"/>
      <c r="C18" s="441"/>
      <c r="D18" s="440"/>
      <c r="E18" s="441"/>
      <c r="F18" s="440"/>
      <c r="G18" s="441"/>
      <c r="H18" s="440"/>
      <c r="I18" s="441"/>
      <c r="J18" s="440"/>
      <c r="K18" s="441"/>
    </row>
    <row r="19" spans="1:11" ht="15.75" customHeight="1">
      <c r="A19" s="448" t="s">
        <v>64</v>
      </c>
      <c r="B19" s="39">
        <v>1</v>
      </c>
      <c r="C19" s="27"/>
      <c r="D19" s="40">
        <v>1</v>
      </c>
      <c r="E19" s="52"/>
      <c r="F19" s="442">
        <v>1</v>
      </c>
      <c r="G19" s="442"/>
      <c r="H19" s="442">
        <v>1</v>
      </c>
      <c r="I19" s="442"/>
      <c r="J19" s="442">
        <v>1</v>
      </c>
      <c r="K19" s="451"/>
    </row>
    <row r="20" spans="1:11" ht="15.75">
      <c r="A20" s="449"/>
      <c r="B20" s="39">
        <v>2</v>
      </c>
      <c r="C20" s="27"/>
      <c r="D20" s="40">
        <v>2</v>
      </c>
      <c r="E20" s="52"/>
      <c r="F20" s="443"/>
      <c r="G20" s="443"/>
      <c r="H20" s="443"/>
      <c r="I20" s="443"/>
      <c r="J20" s="443"/>
      <c r="K20" s="452"/>
    </row>
    <row r="21" spans="1:11" ht="15.75" customHeight="1">
      <c r="A21" s="450"/>
      <c r="B21" s="39">
        <v>3</v>
      </c>
      <c r="C21" s="39"/>
      <c r="D21" s="40"/>
      <c r="E21" s="53"/>
      <c r="F21" s="444"/>
      <c r="G21" s="444"/>
      <c r="H21" s="444"/>
      <c r="I21" s="444"/>
      <c r="J21" s="444"/>
      <c r="K21" s="453"/>
    </row>
    <row r="22" spans="1:11" ht="15.75">
      <c r="A22" s="23" t="s">
        <v>74</v>
      </c>
      <c r="B22" s="440"/>
      <c r="C22" s="441"/>
      <c r="D22" s="440"/>
      <c r="E22" s="441"/>
      <c r="F22" s="440"/>
      <c r="G22" s="441"/>
      <c r="H22" s="440"/>
      <c r="I22" s="441"/>
      <c r="J22" s="440"/>
      <c r="K22" s="441"/>
    </row>
    <row r="23" spans="1:11" ht="15.75" customHeight="1">
      <c r="A23" s="448" t="s">
        <v>75</v>
      </c>
      <c r="B23" s="440" t="s">
        <v>93</v>
      </c>
      <c r="C23" s="441"/>
      <c r="D23" s="440" t="s">
        <v>93</v>
      </c>
      <c r="E23" s="441"/>
      <c r="F23" s="440" t="s">
        <v>93</v>
      </c>
      <c r="G23" s="441"/>
      <c r="H23" s="440" t="s">
        <v>93</v>
      </c>
      <c r="I23" s="441"/>
      <c r="J23" s="440" t="s">
        <v>93</v>
      </c>
      <c r="K23" s="441"/>
    </row>
    <row r="24" spans="1:11" ht="15.75">
      <c r="A24" s="449"/>
      <c r="B24" s="44">
        <v>1</v>
      </c>
      <c r="C24" s="40"/>
      <c r="D24" s="40">
        <v>1</v>
      </c>
      <c r="E24" s="40"/>
      <c r="F24" s="55"/>
      <c r="G24" s="55"/>
      <c r="H24" s="40">
        <v>1</v>
      </c>
      <c r="I24" s="40"/>
      <c r="J24" s="60"/>
      <c r="K24" s="61"/>
    </row>
    <row r="25" spans="1:11" ht="15.75">
      <c r="A25" s="449"/>
      <c r="B25" s="54"/>
      <c r="C25" s="55"/>
      <c r="D25" s="55"/>
      <c r="E25" s="55"/>
      <c r="F25" s="40">
        <v>3</v>
      </c>
      <c r="G25" s="40"/>
      <c r="H25" s="40">
        <v>3</v>
      </c>
      <c r="I25" s="40"/>
      <c r="J25" s="51">
        <v>3</v>
      </c>
      <c r="K25" s="41"/>
    </row>
    <row r="26" spans="1:11" ht="15.75">
      <c r="A26" s="449"/>
      <c r="B26" s="54"/>
      <c r="C26" s="55"/>
      <c r="D26" s="55"/>
      <c r="E26" s="55"/>
      <c r="F26" s="60"/>
      <c r="G26" s="54"/>
      <c r="H26" s="55"/>
      <c r="I26" s="55"/>
      <c r="J26" s="51">
        <v>6</v>
      </c>
      <c r="K26" s="41"/>
    </row>
    <row r="27" spans="1:11" ht="15.75" customHeight="1">
      <c r="A27" s="450"/>
      <c r="B27" s="54"/>
      <c r="C27" s="55"/>
      <c r="D27" s="55"/>
      <c r="E27" s="55"/>
      <c r="F27" s="58"/>
      <c r="G27" s="59"/>
      <c r="H27" s="55"/>
      <c r="I27" s="55"/>
      <c r="J27" s="51">
        <v>9</v>
      </c>
      <c r="K27" s="41"/>
    </row>
    <row r="28" spans="1:11" ht="14.25">
      <c r="A28" s="29" t="s">
        <v>76</v>
      </c>
      <c r="B28" s="46"/>
      <c r="C28" s="30" t="s">
        <v>77</v>
      </c>
      <c r="D28" s="30"/>
      <c r="E28" s="30" t="s">
        <v>115</v>
      </c>
      <c r="F28" s="30"/>
      <c r="G28" s="30" t="s">
        <v>78</v>
      </c>
      <c r="H28" s="30"/>
      <c r="I28" s="30" t="s">
        <v>79</v>
      </c>
      <c r="J28" s="56"/>
      <c r="K28" s="31" t="s">
        <v>71</v>
      </c>
    </row>
    <row r="29" spans="1:11" ht="39" thickBot="1">
      <c r="A29" s="32" t="s">
        <v>80</v>
      </c>
      <c r="B29" s="47"/>
      <c r="C29" s="33" t="s">
        <v>116</v>
      </c>
      <c r="D29" s="33"/>
      <c r="E29" s="33" t="s">
        <v>117</v>
      </c>
      <c r="F29" s="33"/>
      <c r="G29" s="33" t="s">
        <v>118</v>
      </c>
      <c r="H29" s="33"/>
      <c r="I29" s="33" t="s">
        <v>119</v>
      </c>
      <c r="J29" s="57"/>
      <c r="K29" s="34" t="s">
        <v>120</v>
      </c>
    </row>
    <row r="30" spans="1:13" ht="14.25">
      <c r="A30" s="104" t="s">
        <v>121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7:10" ht="14.25">
      <c r="G31" s="105" t="s">
        <v>114</v>
      </c>
      <c r="H31" s="35"/>
      <c r="I31" s="35"/>
      <c r="J31" s="35"/>
    </row>
  </sheetData>
  <sheetProtection/>
  <mergeCells count="37">
    <mergeCell ref="B2:C2"/>
    <mergeCell ref="B3:C3"/>
    <mergeCell ref="B5:C5"/>
    <mergeCell ref="B6:C6"/>
    <mergeCell ref="A23:A27"/>
    <mergeCell ref="A1:K1"/>
    <mergeCell ref="A4:K4"/>
    <mergeCell ref="A6:A7"/>
    <mergeCell ref="A8:A9"/>
    <mergeCell ref="A10:K10"/>
    <mergeCell ref="B18:C18"/>
    <mergeCell ref="D18:E18"/>
    <mergeCell ref="F18:G18"/>
    <mergeCell ref="H18:I18"/>
    <mergeCell ref="J19:J21"/>
    <mergeCell ref="J18:K18"/>
    <mergeCell ref="K19:K21"/>
    <mergeCell ref="B23:C23"/>
    <mergeCell ref="D23:E23"/>
    <mergeCell ref="F23:G23"/>
    <mergeCell ref="J22:K22"/>
    <mergeCell ref="J23:K23"/>
    <mergeCell ref="H23:I23"/>
    <mergeCell ref="B22:C22"/>
    <mergeCell ref="D22:E22"/>
    <mergeCell ref="F22:G22"/>
    <mergeCell ref="H22:I22"/>
    <mergeCell ref="B7:C7"/>
    <mergeCell ref="F19:F21"/>
    <mergeCell ref="H19:H21"/>
    <mergeCell ref="G19:G21"/>
    <mergeCell ref="I19:I21"/>
    <mergeCell ref="B8:C8"/>
    <mergeCell ref="A11:K11"/>
    <mergeCell ref="A19:A21"/>
    <mergeCell ref="B9:C9"/>
    <mergeCell ref="A17:K17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2" customWidth="1"/>
    <col min="2" max="2" width="13.5" style="62" customWidth="1"/>
    <col min="3" max="3" width="13.19921875" style="62" customWidth="1"/>
    <col min="4" max="4" width="13.69921875" style="62" customWidth="1"/>
    <col min="5" max="5" width="12.09765625" style="62" customWidth="1"/>
    <col min="6" max="6" width="10" style="63" customWidth="1"/>
    <col min="7" max="7" width="10" style="62" customWidth="1"/>
    <col min="8" max="8" width="22.19921875" style="62" customWidth="1"/>
    <col min="9" max="9" width="14.19921875" style="62" customWidth="1"/>
    <col min="10" max="16384" width="10" style="62" customWidth="1"/>
  </cols>
  <sheetData>
    <row r="1" ht="12.75"/>
    <row r="2" spans="2:9" ht="12.75">
      <c r="B2" s="100" t="s">
        <v>112</v>
      </c>
      <c r="C2" s="97"/>
      <c r="D2" s="99" t="s">
        <v>111</v>
      </c>
      <c r="E2" s="97"/>
      <c r="F2" s="98"/>
      <c r="G2" s="97"/>
      <c r="H2" s="97"/>
      <c r="I2" s="96"/>
    </row>
    <row r="3" spans="2:9" ht="12.75">
      <c r="B3" s="95"/>
      <c r="C3" s="88"/>
      <c r="D3" s="88"/>
      <c r="E3" s="88"/>
      <c r="F3" s="77"/>
      <c r="G3" s="88"/>
      <c r="H3" s="88"/>
      <c r="I3" s="94"/>
    </row>
    <row r="4" spans="1:9" ht="12.75">
      <c r="A4" s="69"/>
      <c r="B4" s="79" t="s">
        <v>110</v>
      </c>
      <c r="C4" s="78">
        <v>200</v>
      </c>
      <c r="D4" s="78" t="s">
        <v>109</v>
      </c>
      <c r="E4" s="88"/>
      <c r="F4" s="77"/>
      <c r="G4" s="78"/>
      <c r="H4" s="78"/>
      <c r="I4" s="90"/>
    </row>
    <row r="5" spans="1:9" ht="12.75">
      <c r="A5" s="69"/>
      <c r="B5" s="79" t="s">
        <v>108</v>
      </c>
      <c r="C5" s="78" t="s">
        <v>108</v>
      </c>
      <c r="D5" s="78"/>
      <c r="E5" s="78" t="s">
        <v>107</v>
      </c>
      <c r="F5" s="77" t="s">
        <v>106</v>
      </c>
      <c r="G5" s="78"/>
      <c r="H5" s="78"/>
      <c r="I5" s="90"/>
    </row>
    <row r="6" spans="1:9" ht="15.75">
      <c r="A6" s="69"/>
      <c r="B6" s="79" t="s">
        <v>95</v>
      </c>
      <c r="C6" s="78" t="s">
        <v>105</v>
      </c>
      <c r="D6" s="78" t="s">
        <v>94</v>
      </c>
      <c r="E6" s="93" t="s">
        <v>96</v>
      </c>
      <c r="F6" s="77" t="s">
        <v>104</v>
      </c>
      <c r="G6" s="78"/>
      <c r="H6" s="83" t="s">
        <v>103</v>
      </c>
      <c r="I6" s="82"/>
    </row>
    <row r="7" spans="1:9" ht="15.75">
      <c r="A7" s="69"/>
      <c r="B7" s="81">
        <f>C7/86400</f>
        <v>0</v>
      </c>
      <c r="C7" s="109"/>
      <c r="D7" s="80" t="e">
        <f>$C$4/C7</f>
        <v>#DIV/0!</v>
      </c>
      <c r="E7" s="108"/>
      <c r="F7" s="77" t="e">
        <f>LN(E7)</f>
        <v>#NUM!</v>
      </c>
      <c r="G7" s="78"/>
      <c r="H7" s="83" t="s">
        <v>102</v>
      </c>
      <c r="I7" s="82" t="e">
        <f>EXP(INDEX(LINEST(F7:F11,D7:D11),2))</f>
        <v>#VALUE!</v>
      </c>
    </row>
    <row r="8" spans="1:9" ht="15.75">
      <c r="A8" s="69"/>
      <c r="B8" s="81">
        <f>C8/86400</f>
        <v>0</v>
      </c>
      <c r="C8" s="109"/>
      <c r="D8" s="80" t="e">
        <f>$C$4/C8</f>
        <v>#DIV/0!</v>
      </c>
      <c r="E8" s="108"/>
      <c r="F8" s="77" t="e">
        <f>LN(E8)</f>
        <v>#NUM!</v>
      </c>
      <c r="G8" s="78"/>
      <c r="H8" s="83" t="s">
        <v>101</v>
      </c>
      <c r="I8" s="82" t="e">
        <f>INDEX(LINEST(F7:F11,D7:D11),1)</f>
        <v>#VALUE!</v>
      </c>
    </row>
    <row r="9" spans="1:9" ht="15.75">
      <c r="A9" s="69"/>
      <c r="B9" s="81">
        <f>C9/86400</f>
        <v>0</v>
      </c>
      <c r="C9" s="109"/>
      <c r="D9" s="80" t="e">
        <f>$C$4/C9</f>
        <v>#DIV/0!</v>
      </c>
      <c r="E9" s="108"/>
      <c r="F9" s="77" t="e">
        <f>LN(E9)</f>
        <v>#NUM!</v>
      </c>
      <c r="G9" s="78"/>
      <c r="H9" s="83" t="s">
        <v>100</v>
      </c>
      <c r="I9" s="82" t="e">
        <f>INDEX(LINEST(F7:F11,D7:D11,TRUE,TRUE),3)</f>
        <v>#VALUE!</v>
      </c>
    </row>
    <row r="10" spans="1:9" ht="12.75">
      <c r="A10" s="69"/>
      <c r="B10" s="81">
        <f>C10/86400</f>
        <v>0</v>
      </c>
      <c r="C10" s="109"/>
      <c r="D10" s="80" t="e">
        <f>$C$4/C10</f>
        <v>#DIV/0!</v>
      </c>
      <c r="E10" s="108"/>
      <c r="F10" s="77" t="e">
        <f>LN(E10)</f>
        <v>#NUM!</v>
      </c>
      <c r="G10" s="78"/>
      <c r="H10" s="78"/>
      <c r="I10" s="90"/>
    </row>
    <row r="11" spans="1:9" ht="12.75">
      <c r="A11" s="69"/>
      <c r="B11" s="81">
        <f>C11/86400</f>
        <v>0</v>
      </c>
      <c r="C11" s="109"/>
      <c r="D11" s="80" t="e">
        <f>$C$4/C11</f>
        <v>#DIV/0!</v>
      </c>
      <c r="E11" s="108"/>
      <c r="F11" s="77" t="e">
        <f>LN(E11)</f>
        <v>#NUM!</v>
      </c>
      <c r="G11" s="78"/>
      <c r="H11" s="78"/>
      <c r="I11" s="90"/>
    </row>
    <row r="12" spans="1:9" ht="12.75">
      <c r="A12" s="69"/>
      <c r="B12" s="81"/>
      <c r="C12" s="92"/>
      <c r="D12" s="80"/>
      <c r="E12" s="92"/>
      <c r="F12" s="77"/>
      <c r="G12" s="78"/>
      <c r="H12" s="78"/>
      <c r="I12" s="90"/>
    </row>
    <row r="13" spans="1:9" ht="12.75">
      <c r="A13" s="69"/>
      <c r="B13" s="89"/>
      <c r="C13" s="78"/>
      <c r="D13" s="78"/>
      <c r="E13" s="78"/>
      <c r="F13" s="77"/>
      <c r="G13" s="91"/>
      <c r="H13" s="78"/>
      <c r="I13" s="90"/>
    </row>
    <row r="14" spans="1:9" ht="15.75">
      <c r="A14" s="69"/>
      <c r="B14" s="89" t="s">
        <v>99</v>
      </c>
      <c r="C14" s="88"/>
      <c r="D14" s="78"/>
      <c r="E14" s="78"/>
      <c r="F14" s="77"/>
      <c r="G14" s="87" t="s">
        <v>98</v>
      </c>
      <c r="H14" s="83"/>
      <c r="I14" s="82"/>
    </row>
    <row r="15" spans="1:9" ht="15.75">
      <c r="A15" s="69"/>
      <c r="B15" s="86" t="s">
        <v>95</v>
      </c>
      <c r="C15" s="85" t="s">
        <v>97</v>
      </c>
      <c r="D15" s="84" t="s">
        <v>96</v>
      </c>
      <c r="E15" s="78"/>
      <c r="F15" s="77"/>
      <c r="G15" s="76" t="s">
        <v>96</v>
      </c>
      <c r="H15" s="83" t="s">
        <v>95</v>
      </c>
      <c r="I15" s="82" t="s">
        <v>94</v>
      </c>
    </row>
    <row r="16" spans="1:9" ht="18">
      <c r="A16" s="69"/>
      <c r="B16" s="81">
        <f>C16/86400</f>
        <v>0</v>
      </c>
      <c r="C16" s="110"/>
      <c r="D16" s="80" t="e">
        <f>$I$7*EXP($I$8*($C$4/C16))</f>
        <v>#VALUE!</v>
      </c>
      <c r="E16" s="78"/>
      <c r="F16" s="77"/>
      <c r="G16" s="76">
        <v>2</v>
      </c>
      <c r="H16" s="111" t="e">
        <f aca="true" t="shared" si="0" ref="H16:H23">$C$4/(I16*86400)</f>
        <v>#VALUE!</v>
      </c>
      <c r="I16" s="75" t="e">
        <f aca="true" t="shared" si="1" ref="I16:I23">1/$I$8*LN(G16/$I$7)</f>
        <v>#VALUE!</v>
      </c>
    </row>
    <row r="17" spans="1:9" ht="18">
      <c r="A17" s="69"/>
      <c r="B17" s="81">
        <f>C17/86400</f>
        <v>0</v>
      </c>
      <c r="C17" s="110"/>
      <c r="D17" s="80" t="e">
        <f>$I$7*EXP($I$8*($C$4/C17))</f>
        <v>#VALUE!</v>
      </c>
      <c r="E17" s="78"/>
      <c r="F17" s="77"/>
      <c r="G17" s="76">
        <v>3</v>
      </c>
      <c r="H17" s="111" t="e">
        <f t="shared" si="0"/>
        <v>#VALUE!</v>
      </c>
      <c r="I17" s="75" t="e">
        <f t="shared" si="1"/>
        <v>#VALUE!</v>
      </c>
    </row>
    <row r="18" spans="1:9" ht="18">
      <c r="A18" s="69"/>
      <c r="B18" s="81">
        <f>C18/86400</f>
        <v>0</v>
      </c>
      <c r="C18" s="110"/>
      <c r="D18" s="80" t="e">
        <f>$I$7*EXP($I$8*($C$4/C18))</f>
        <v>#VALUE!</v>
      </c>
      <c r="E18" s="78"/>
      <c r="F18" s="77"/>
      <c r="G18" s="76">
        <v>4</v>
      </c>
      <c r="H18" s="111" t="e">
        <f t="shared" si="0"/>
        <v>#VALUE!</v>
      </c>
      <c r="I18" s="75" t="e">
        <f t="shared" si="1"/>
        <v>#VALUE!</v>
      </c>
    </row>
    <row r="19" spans="1:9" ht="18">
      <c r="A19" s="69"/>
      <c r="B19" s="81">
        <f>C19/86400</f>
        <v>0</v>
      </c>
      <c r="C19" s="110"/>
      <c r="D19" s="80" t="e">
        <f>$I$7*EXP($I$8*($C$4/C19))</f>
        <v>#VALUE!</v>
      </c>
      <c r="E19" s="78"/>
      <c r="F19" s="77"/>
      <c r="G19" s="76">
        <v>5</v>
      </c>
      <c r="H19" s="111" t="e">
        <f t="shared" si="0"/>
        <v>#VALUE!</v>
      </c>
      <c r="I19" s="75" t="e">
        <f t="shared" si="1"/>
        <v>#VALUE!</v>
      </c>
    </row>
    <row r="20" spans="1:9" ht="18">
      <c r="A20" s="69"/>
      <c r="B20" s="81">
        <f>C20/86400</f>
        <v>0</v>
      </c>
      <c r="C20" s="110"/>
      <c r="D20" s="80" t="e">
        <f>$I$7*EXP($I$8*($C$4/C20))</f>
        <v>#VALUE!</v>
      </c>
      <c r="E20" s="78"/>
      <c r="F20" s="77"/>
      <c r="G20" s="76">
        <v>6</v>
      </c>
      <c r="H20" s="111" t="e">
        <f t="shared" si="0"/>
        <v>#VALUE!</v>
      </c>
      <c r="I20" s="75" t="e">
        <f t="shared" si="1"/>
        <v>#VALUE!</v>
      </c>
    </row>
    <row r="21" spans="1:9" ht="18">
      <c r="A21" s="69"/>
      <c r="B21" s="79"/>
      <c r="C21" s="78"/>
      <c r="D21" s="78"/>
      <c r="E21" s="78"/>
      <c r="F21" s="77"/>
      <c r="G21" s="76">
        <v>10</v>
      </c>
      <c r="H21" s="111" t="e">
        <f t="shared" si="0"/>
        <v>#VALUE!</v>
      </c>
      <c r="I21" s="75" t="e">
        <f t="shared" si="1"/>
        <v>#VALUE!</v>
      </c>
    </row>
    <row r="22" spans="1:9" ht="18">
      <c r="A22" s="69"/>
      <c r="B22" s="79"/>
      <c r="C22" s="78"/>
      <c r="D22" s="78"/>
      <c r="E22" s="78"/>
      <c r="F22" s="77"/>
      <c r="G22" s="76">
        <v>12</v>
      </c>
      <c r="H22" s="111" t="e">
        <f t="shared" si="0"/>
        <v>#VALUE!</v>
      </c>
      <c r="I22" s="75" t="e">
        <f t="shared" si="1"/>
        <v>#VALUE!</v>
      </c>
    </row>
    <row r="23" spans="1:9" ht="18">
      <c r="A23" s="69"/>
      <c r="B23" s="74"/>
      <c r="C23" s="73"/>
      <c r="D23" s="73"/>
      <c r="E23" s="73"/>
      <c r="F23" s="72"/>
      <c r="G23" s="71">
        <v>15</v>
      </c>
      <c r="H23" s="112" t="e">
        <f t="shared" si="0"/>
        <v>#VALUE!</v>
      </c>
      <c r="I23" s="70" t="e">
        <f t="shared" si="1"/>
        <v>#VALUE!</v>
      </c>
    </row>
    <row r="24" spans="1:9" ht="12.75">
      <c r="A24" s="69"/>
      <c r="B24" s="69"/>
      <c r="C24" s="69"/>
      <c r="D24" s="69"/>
      <c r="E24" s="69"/>
      <c r="G24" s="68"/>
      <c r="H24" s="67"/>
      <c r="I24" s="66"/>
    </row>
    <row r="25" ht="12.75"/>
    <row r="26" ht="12.75"/>
    <row r="27" ht="12.75"/>
    <row r="28" ht="12.75"/>
    <row r="29" spans="2:13" ht="12.75">
      <c r="B29" s="65"/>
      <c r="C29" s="463" t="s">
        <v>123</v>
      </c>
      <c r="D29" s="463"/>
      <c r="E29" s="463"/>
      <c r="F29" s="463"/>
      <c r="G29" s="463"/>
      <c r="H29" s="463"/>
      <c r="I29" s="463"/>
      <c r="J29" s="463"/>
      <c r="K29" s="463"/>
      <c r="L29" s="463"/>
      <c r="M29" s="463"/>
    </row>
    <row r="30" spans="2:11" ht="12.75">
      <c r="B30" s="64"/>
      <c r="C30" s="463" t="s">
        <v>124</v>
      </c>
      <c r="D30" s="464"/>
      <c r="E30" s="464"/>
      <c r="F30" s="464"/>
      <c r="G30" s="464"/>
      <c r="H30" s="464"/>
      <c r="I30" s="464"/>
      <c r="J30" s="464"/>
      <c r="K30" s="464"/>
    </row>
    <row r="31" spans="2:11" ht="12.75">
      <c r="B31" s="107"/>
      <c r="C31" s="106" t="s">
        <v>122</v>
      </c>
      <c r="D31" s="102"/>
      <c r="E31" s="102"/>
      <c r="F31" s="102"/>
      <c r="G31" s="102"/>
      <c r="H31" s="102"/>
      <c r="I31" s="102"/>
      <c r="J31" s="102"/>
      <c r="K31" s="102"/>
    </row>
    <row r="32" spans="3:14" ht="12.75"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</row>
    <row r="33" spans="3:14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3:14" ht="12.75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3:14" ht="12.7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3:14" ht="12.75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Piotr Woźnicki</cp:lastModifiedBy>
  <cp:lastPrinted>2010-05-05T08:40:36Z</cp:lastPrinted>
  <dcterms:created xsi:type="dcterms:W3CDTF">2010-03-11T09:50:39Z</dcterms:created>
  <dcterms:modified xsi:type="dcterms:W3CDTF">2018-09-29T07:42:33Z</dcterms:modified>
  <cp:category/>
  <cp:version/>
  <cp:contentType/>
  <cp:contentStatus/>
</cp:coreProperties>
</file>